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Objects="placeholders" codeName="ThisWorkbook" defaultThemeVersion="124226"/>
  <bookViews>
    <workbookView xWindow="12465" yWindow="2070" windowWidth="13080" windowHeight="11655" tabRatio="795"/>
  </bookViews>
  <sheets>
    <sheet name="elektro" sheetId="45" r:id="rId1"/>
  </sheets>
  <definedNames>
    <definedName name="_xlnm.Print_Area" localSheetId="0">elektro!$A$1:$G$746</definedName>
    <definedName name="_xlnm.Print_Titles" localSheetId="0">elektro!$1:$1</definedName>
  </definedNames>
  <calcPr calcId="145621" concurrentCalc="0"/>
</workbook>
</file>

<file path=xl/calcChain.xml><?xml version="1.0" encoding="utf-8"?>
<calcChain xmlns="http://schemas.openxmlformats.org/spreadsheetml/2006/main">
  <c r="G693" i="45" l="1"/>
  <c r="G703" i="45"/>
  <c r="G741" i="45"/>
  <c r="G743" i="45"/>
  <c r="G745" i="45"/>
  <c r="G20" i="45"/>
  <c r="G22" i="45"/>
  <c r="G24" i="45"/>
  <c r="G26" i="45"/>
  <c r="G28" i="45"/>
  <c r="G29" i="45"/>
  <c r="G31" i="45"/>
  <c r="G33" i="45"/>
  <c r="G35" i="45"/>
  <c r="G37" i="45"/>
  <c r="G39" i="45"/>
  <c r="G41" i="45"/>
  <c r="G43" i="45"/>
  <c r="G45" i="45"/>
  <c r="G47" i="45"/>
  <c r="G48" i="45"/>
  <c r="G50" i="45"/>
  <c r="G52" i="45"/>
  <c r="G53" i="45"/>
  <c r="G54" i="45"/>
  <c r="G56" i="45"/>
  <c r="G58" i="45"/>
  <c r="G60" i="45"/>
  <c r="G62" i="45"/>
  <c r="G64" i="45"/>
  <c r="G68" i="45"/>
  <c r="G74" i="45"/>
  <c r="G76" i="45"/>
  <c r="G78" i="45"/>
  <c r="G80" i="45"/>
  <c r="G82" i="45"/>
  <c r="G84" i="45"/>
  <c r="G711" i="45"/>
  <c r="G90" i="45"/>
  <c r="G91" i="45"/>
  <c r="G92" i="45"/>
  <c r="G93" i="45"/>
  <c r="G94" i="45"/>
  <c r="G95" i="45"/>
  <c r="G96" i="45"/>
  <c r="G100" i="45"/>
  <c r="G104" i="45"/>
  <c r="G105" i="45"/>
  <c r="G109" i="45"/>
  <c r="G110" i="45"/>
  <c r="G111" i="45"/>
  <c r="G115" i="45"/>
  <c r="G116" i="45"/>
  <c r="G117" i="45"/>
  <c r="G121" i="45"/>
  <c r="G122" i="45"/>
  <c r="G123" i="45"/>
  <c r="G124" i="45"/>
  <c r="G125" i="45"/>
  <c r="G127" i="45"/>
  <c r="G131" i="45"/>
  <c r="G132" i="45"/>
  <c r="G135" i="45"/>
  <c r="G136" i="45"/>
  <c r="G137" i="45"/>
  <c r="G138" i="45"/>
  <c r="G139" i="45"/>
  <c r="G141" i="45"/>
  <c r="G143" i="45"/>
  <c r="G146" i="45"/>
  <c r="G147" i="45"/>
  <c r="G149" i="45"/>
  <c r="G151" i="45"/>
  <c r="G153" i="45"/>
  <c r="G155" i="45"/>
  <c r="G157" i="45"/>
  <c r="G159" i="45"/>
  <c r="G165" i="45"/>
  <c r="G713" i="45"/>
  <c r="G170" i="45"/>
  <c r="G197" i="45"/>
  <c r="G203" i="45"/>
  <c r="G715" i="45"/>
  <c r="G210" i="45"/>
  <c r="G211" i="45"/>
  <c r="G212" i="45"/>
  <c r="G213" i="45"/>
  <c r="G214" i="45"/>
  <c r="G218" i="45"/>
  <c r="G219" i="45"/>
  <c r="G220" i="45"/>
  <c r="G221" i="45"/>
  <c r="G222" i="45"/>
  <c r="G224" i="45"/>
  <c r="G226" i="45"/>
  <c r="G228" i="45"/>
  <c r="G230" i="45"/>
  <c r="G717" i="45"/>
  <c r="G234" i="45"/>
  <c r="G236" i="45"/>
  <c r="G238" i="45"/>
  <c r="G240" i="45"/>
  <c r="G242" i="45"/>
  <c r="G244" i="45"/>
  <c r="G246" i="45"/>
  <c r="G719" i="45"/>
  <c r="G722" i="45"/>
  <c r="G257" i="45"/>
  <c r="G259" i="45"/>
  <c r="G261" i="45"/>
  <c r="G263" i="45"/>
  <c r="G265" i="45"/>
  <c r="G267" i="45"/>
  <c r="G293" i="45"/>
  <c r="G294" i="45"/>
  <c r="G298" i="45"/>
  <c r="G300" i="45"/>
  <c r="G302" i="45"/>
  <c r="G304" i="45"/>
  <c r="G306" i="45"/>
  <c r="G311" i="45"/>
  <c r="G727" i="45"/>
  <c r="G315" i="45"/>
  <c r="G318" i="45"/>
  <c r="G321" i="45"/>
  <c r="G324" i="45"/>
  <c r="G327" i="45"/>
  <c r="G330" i="45"/>
  <c r="G333" i="45"/>
  <c r="G336" i="45"/>
  <c r="G339" i="45"/>
  <c r="G342" i="45"/>
  <c r="G345" i="45"/>
  <c r="G348" i="45"/>
  <c r="G351" i="45"/>
  <c r="G354" i="45"/>
  <c r="G357" i="45"/>
  <c r="G360" i="45"/>
  <c r="G363" i="45"/>
  <c r="G366" i="45"/>
  <c r="G369" i="45"/>
  <c r="G372" i="45"/>
  <c r="G375" i="45"/>
  <c r="G378" i="45"/>
  <c r="G381" i="45"/>
  <c r="G384" i="45"/>
  <c r="G387" i="45"/>
  <c r="G390" i="45"/>
  <c r="G393" i="45"/>
  <c r="G396" i="45"/>
  <c r="G399" i="45"/>
  <c r="G402" i="45"/>
  <c r="G405" i="45"/>
  <c r="G408" i="45"/>
  <c r="G411" i="45"/>
  <c r="G729" i="45"/>
  <c r="G417" i="45"/>
  <c r="G425" i="45"/>
  <c r="G428" i="45"/>
  <c r="G430" i="45"/>
  <c r="G431" i="45"/>
  <c r="G433" i="45"/>
  <c r="G443" i="45"/>
  <c r="G447" i="45"/>
  <c r="G449" i="45"/>
  <c r="G451" i="45"/>
  <c r="G453" i="45"/>
  <c r="G455" i="45"/>
  <c r="G463" i="45"/>
  <c r="G467" i="45"/>
  <c r="G469" i="45"/>
  <c r="G471" i="45"/>
  <c r="G473" i="45"/>
  <c r="G475" i="45"/>
  <c r="G477" i="45"/>
  <c r="G479" i="45"/>
  <c r="G481" i="45"/>
  <c r="G483" i="45"/>
  <c r="G485" i="45"/>
  <c r="G487" i="45"/>
  <c r="G495" i="45"/>
  <c r="G503" i="45"/>
  <c r="G507" i="45"/>
  <c r="G509" i="45"/>
  <c r="G511" i="45"/>
  <c r="G513" i="45"/>
  <c r="G515" i="45"/>
  <c r="G517" i="45"/>
  <c r="G519" i="45"/>
  <c r="G521" i="45"/>
  <c r="G731" i="45"/>
  <c r="G527" i="45"/>
  <c r="G530" i="45"/>
  <c r="G532" i="45"/>
  <c r="G534" i="45"/>
  <c r="G536" i="45"/>
  <c r="G538" i="45"/>
  <c r="G541" i="45"/>
  <c r="G543" i="45"/>
  <c r="G545" i="45"/>
  <c r="G547" i="45"/>
  <c r="G549" i="45"/>
  <c r="G551" i="45"/>
  <c r="G553" i="45"/>
  <c r="G555" i="45"/>
  <c r="G557" i="45"/>
  <c r="G559" i="45"/>
  <c r="G561" i="45"/>
  <c r="G563" i="45"/>
  <c r="G565" i="45"/>
  <c r="G576" i="45"/>
  <c r="G578" i="45"/>
  <c r="G580" i="45"/>
  <c r="G582" i="45"/>
  <c r="G584" i="45"/>
  <c r="G586" i="45"/>
  <c r="G588" i="45"/>
  <c r="G590" i="45"/>
  <c r="G733" i="45"/>
  <c r="G735" i="45"/>
  <c r="G624" i="45"/>
  <c r="G626" i="45"/>
  <c r="G628" i="45"/>
  <c r="G630" i="45"/>
  <c r="G632" i="45"/>
  <c r="G634" i="45"/>
  <c r="G636" i="45"/>
  <c r="G638" i="45"/>
  <c r="G640" i="45"/>
  <c r="G644" i="45"/>
  <c r="G645" i="45"/>
  <c r="G647" i="45"/>
  <c r="G654" i="45"/>
  <c r="G737" i="45"/>
  <c r="G658" i="45"/>
  <c r="G660" i="45"/>
  <c r="G664" i="45"/>
  <c r="G665" i="45"/>
  <c r="G667" i="45"/>
  <c r="G669" i="45"/>
  <c r="G739" i="45"/>
  <c r="G675" i="45"/>
  <c r="G677" i="45"/>
  <c r="G679" i="45"/>
  <c r="G681" i="45"/>
  <c r="G683" i="45"/>
  <c r="G685" i="45"/>
  <c r="G687" i="45"/>
  <c r="G689" i="45"/>
  <c r="G691" i="45"/>
  <c r="G695" i="45"/>
  <c r="G697" i="45"/>
  <c r="G699" i="45"/>
  <c r="G618" i="45"/>
  <c r="G616" i="45"/>
  <c r="G613" i="45"/>
  <c r="G610" i="45"/>
  <c r="G608" i="45"/>
  <c r="G606" i="45"/>
  <c r="G604" i="45"/>
  <c r="G602" i="45"/>
  <c r="G600" i="45"/>
  <c r="G598" i="45"/>
  <c r="G596" i="45"/>
  <c r="G594" i="45"/>
  <c r="G620" i="45"/>
  <c r="G209" i="45"/>
  <c r="G66" i="45"/>
  <c r="G248" i="45"/>
</calcChain>
</file>

<file path=xl/sharedStrings.xml><?xml version="1.0" encoding="utf-8"?>
<sst xmlns="http://schemas.openxmlformats.org/spreadsheetml/2006/main" count="926" uniqueCount="496">
  <si>
    <t>cena v EURenota</t>
  </si>
  <si>
    <t>cena skupaj v EUR</t>
  </si>
  <si>
    <t>JAVLJANJE POŽARA</t>
  </si>
  <si>
    <t>JAVLJANJE POŽARA    - SKUPAJ</t>
  </si>
  <si>
    <t>Meritev optične instalacije (OTDR enostranska) in izdelava merilnih protokolov</t>
  </si>
  <si>
    <t>Pridobitev sistemske garancije proizvajalca 15 let Class F po standardu ISO/IEC11801 za opremo strukturiranega ožičenja</t>
  </si>
  <si>
    <t>UNIVERZALNO OŽIČENJE</t>
  </si>
  <si>
    <t>KABLI IN VTIČNICE</t>
  </si>
  <si>
    <t>*</t>
  </si>
  <si>
    <t>UNIVERZALNO OŽIČENJE   - SKUPAJ</t>
  </si>
  <si>
    <t>količina</t>
  </si>
  <si>
    <t>POPIS DEL  IN PREDIZMERE</t>
  </si>
  <si>
    <t>RAZSVETLJAVA</t>
  </si>
  <si>
    <t>kos</t>
  </si>
  <si>
    <t>Kabli s PVC izolacijo in Cu žilami, poleženi delno na kabelske police in kanale (50 %), delno v I. C. cevi pod ometom (30 %) in delno na stropnih obešalih    (20 %)</t>
  </si>
  <si>
    <t>INSTALACIJSKI MATERIAL</t>
  </si>
  <si>
    <t>Kabli z PVC izolacijo in finožičnimi Cu žilami, položeni delno v kabelske police (85 %), delno na stropnih obešalih (10 %) in delno v I. C. cevi pod ometom (5 %):</t>
  </si>
  <si>
    <t>Brezšivne plastificirane cevi, položene podometno, komplet s pritrdilnim priborom:</t>
  </si>
  <si>
    <t>fi 16 mm</t>
  </si>
  <si>
    <t>fi 23 mm</t>
  </si>
  <si>
    <t>fi 29 mm</t>
  </si>
  <si>
    <t>Vodotesna razvodnica s pokrovom.</t>
  </si>
  <si>
    <t>Razvodnica za izenačitev potencialov.</t>
  </si>
  <si>
    <t>Razvodnica fi 80 za p/o.</t>
  </si>
  <si>
    <t>parapetni kanal 130/80</t>
  </si>
  <si>
    <t>instalacijski kanal 130/60</t>
  </si>
  <si>
    <t>Protipožarne mase (ekspanzijske blazinice, kit, premazi).</t>
  </si>
  <si>
    <t>Drobni montažni in vezni material.</t>
  </si>
  <si>
    <t>Meritve in izdaja protokolov.</t>
  </si>
  <si>
    <t>INSTALACIJSKI MATERIAL  - SKUPAJ</t>
  </si>
  <si>
    <t>RAZSVETLJAVA  - SKUPAJ</t>
  </si>
  <si>
    <t>1</t>
  </si>
  <si>
    <t>2</t>
  </si>
  <si>
    <t>SPLOŠNA RAZSVETLJAVA</t>
  </si>
  <si>
    <t>2.</t>
  </si>
  <si>
    <t>1.</t>
  </si>
  <si>
    <t>m</t>
  </si>
  <si>
    <t>kg</t>
  </si>
  <si>
    <t>kpl</t>
  </si>
  <si>
    <t>-</t>
  </si>
  <si>
    <t>3.</t>
  </si>
  <si>
    <t>Kabli položeni delno po kabelskih policah (horizontalno 90 %), delno po kabelskih lestvah vertikalno, 10 %) s PVC izolacijo in Cu žilami:</t>
  </si>
  <si>
    <t>PK 100/35/2</t>
  </si>
  <si>
    <t>PK 50/35/2</t>
  </si>
  <si>
    <t>Meritve in izdaja protokola.</t>
  </si>
  <si>
    <t>Drobni, montažni in vijačni material.</t>
  </si>
  <si>
    <t>4.</t>
  </si>
  <si>
    <t>DOVOD IN RAZVOD MOČI</t>
  </si>
  <si>
    <t>DOVOD IN RAZVOD MOČI  - SKUPAJ</t>
  </si>
  <si>
    <t>Križne sponke žica - žica.</t>
  </si>
  <si>
    <t>Stiki, izvedeni med različnimi kovinskimi masami: kritin, žlota, obroba (kovičenje, lotanje, varjenje).</t>
  </si>
  <si>
    <t>Drobni, montažni in vezni material.</t>
  </si>
  <si>
    <t>5.</t>
  </si>
  <si>
    <t>STRELOVODNA INSTALACIJA</t>
  </si>
  <si>
    <t>STRELOVODNA INSTALACIJA  - SKUPAJ</t>
  </si>
  <si>
    <t>A</t>
  </si>
  <si>
    <t>B</t>
  </si>
  <si>
    <t>Pocinkane perforirane kabelske police v kompletu s konzolami, pritrdilnim, spojnim in vijačnim materialom:</t>
  </si>
  <si>
    <t>A.</t>
  </si>
  <si>
    <t>REKAPITULACIJA</t>
  </si>
  <si>
    <t>3</t>
  </si>
  <si>
    <t>4</t>
  </si>
  <si>
    <t>5</t>
  </si>
  <si>
    <t>ELEKTRO INSTALACIJE SKUPAJ</t>
  </si>
  <si>
    <t>Kabel PPL 3x1,5 mm2, napajalni</t>
  </si>
  <si>
    <t>Kanal NIK 17/17</t>
  </si>
  <si>
    <t>Dobava in montaža svetilk in naprav varnostne razsvetljave, komplet s pritrdilnim materialom in svetlobnimi viri, po opisih:</t>
  </si>
  <si>
    <t>VARNOSTNA RAZSVETLJAVA  - SKUPAJ</t>
  </si>
  <si>
    <t>VARNOSTNA  RAZSVETLJAVA</t>
  </si>
  <si>
    <t>Parapetni kanal Al, THORSMANN (ali enakovredno), komplet s konzolami ter montažnim priborom</t>
  </si>
  <si>
    <t>Dobava  in montaža komunik.  omare  ustrezne dimenzije HU z vertikalnimi vodili s perforiranimi kovinskimi vrati spredaj in zadaj,  komplet po seznamu:</t>
  </si>
  <si>
    <t>Meritev instalacije Class F (Cat 6E)  in izdelava merilnih protokolov</t>
  </si>
  <si>
    <t>Dobava in montaža stikal s priborom, komplet z montažnimi razvodnicami, JUNG (ali enakovredno), modularne izvedbe</t>
  </si>
  <si>
    <t>Senzor gibanja stropni za kot 360°, vgradni</t>
  </si>
  <si>
    <t>Podometna vtičnica v kompletu z razvodnico, JUNG (ali enakovredno), modularne izvedbe</t>
  </si>
  <si>
    <t>Vtičnica za vgradnjo v parapetni kanal, JUNG (ali enakovredno), komplet z montažno razvodnico, modularne izvedbe</t>
  </si>
  <si>
    <t>Priključki el. aparatov in naprav (priključki strojev, el.vrata,  el. pisoar)</t>
  </si>
  <si>
    <t>J-Y(St)Y - 2x2 x 0,8 mm</t>
  </si>
  <si>
    <t>J-Y(St)Y - 1x2 x 0,8 mm</t>
  </si>
  <si>
    <t>Kabli E90, s negorljivo izolacijo in Cu žilami, poleženi delno na kabelske police in kanale (10 %), delno na na stropnih obešalih (90 %), komplet s stropnimi obešali E90</t>
  </si>
  <si>
    <t>NHXHM, E90 - 3 x 1,5 mm2</t>
  </si>
  <si>
    <t>Plastificirane cevi, položene nadometno, komplet s pritrdilnim priborom:</t>
  </si>
  <si>
    <t>PK 400/50/2</t>
  </si>
  <si>
    <t>PK 300/50/2</t>
  </si>
  <si>
    <t>Hochiki YBN-R/3</t>
  </si>
  <si>
    <t>Podnožje za adresibilne javljalnike požara Hochiki</t>
  </si>
  <si>
    <t>6</t>
  </si>
  <si>
    <t>Hochiki YBO-R/SCI</t>
  </si>
  <si>
    <t>Podnožje z izolatorjem za adresibilne javljalnike požara Hochiki</t>
  </si>
  <si>
    <t>7</t>
  </si>
  <si>
    <t>Hochiki ALK-E</t>
  </si>
  <si>
    <t>Adresibilni optični javljalnik Hochiki</t>
  </si>
  <si>
    <t>8</t>
  </si>
  <si>
    <t>Hochiki SDP-2</t>
  </si>
  <si>
    <t>vzorčna komora s cevjo in adresnim javljalnikom</t>
  </si>
  <si>
    <t>9</t>
  </si>
  <si>
    <t>Hochiki SR Mounting Box</t>
  </si>
  <si>
    <t>Podnožje za ročni javljalnik požara Hochiki.</t>
  </si>
  <si>
    <t>10</t>
  </si>
  <si>
    <t>Hochiki HCP-E</t>
  </si>
  <si>
    <t>Adresibilni ročni javljalnik požara z ohišjem Hochiki.</t>
  </si>
  <si>
    <t>11</t>
  </si>
  <si>
    <t>Hochiki Hinged Cover (PS200)</t>
  </si>
  <si>
    <t>Pokrovček za ročni javljalnik Hochiki</t>
  </si>
  <si>
    <t>12</t>
  </si>
  <si>
    <t>13</t>
  </si>
  <si>
    <t>14</t>
  </si>
  <si>
    <t>Adresibilni vmesnik 1 izhod (~230V/5A)/1 vhod (nadzorovan) in izolatorjem- Hochiki</t>
  </si>
  <si>
    <t>15</t>
  </si>
  <si>
    <t>Hochiki YBO-R/3(Red)</t>
  </si>
  <si>
    <t>Podnožje adresibilne sirene CHQ-WPK</t>
  </si>
  <si>
    <t>16</t>
  </si>
  <si>
    <t>Hochiki CHQ-WS2</t>
  </si>
  <si>
    <t>Adresibilna sirena za samostojno montažo v zanko</t>
  </si>
  <si>
    <t>17</t>
  </si>
  <si>
    <t>18</t>
  </si>
  <si>
    <t>19</t>
  </si>
  <si>
    <t>20</t>
  </si>
  <si>
    <t>21</t>
  </si>
  <si>
    <t>Označevalna pl.</t>
  </si>
  <si>
    <t>22</t>
  </si>
  <si>
    <t>Označevalna nalepka ročni javljalnik po SIST 1013</t>
  </si>
  <si>
    <t>23</t>
  </si>
  <si>
    <t>Označevalna nalepka požarna sirena  po SIST 1013</t>
  </si>
  <si>
    <t>24</t>
  </si>
  <si>
    <t>25</t>
  </si>
  <si>
    <t>26</t>
  </si>
  <si>
    <t>Drobni material</t>
  </si>
  <si>
    <t>27</t>
  </si>
  <si>
    <t>Iy(St)y 1x2x0,8 mm2</t>
  </si>
  <si>
    <t>Kabel Iy(St)y 1x2x0,8 mm2, senzorski - za požarne sisteme</t>
  </si>
  <si>
    <t>28</t>
  </si>
  <si>
    <t>Iy(St)y 2x2x0,8 mm2</t>
  </si>
  <si>
    <t>29</t>
  </si>
  <si>
    <t>30</t>
  </si>
  <si>
    <t>NIK 17/17</t>
  </si>
  <si>
    <t>31</t>
  </si>
  <si>
    <t>PN cev 16</t>
  </si>
  <si>
    <t>PN cev 16 (3 kabli)</t>
  </si>
  <si>
    <t>32</t>
  </si>
  <si>
    <t>Cev fleksi 16</t>
  </si>
  <si>
    <t>Cev fleksi 16 -oranžna (3 kabli)</t>
  </si>
  <si>
    <t>Razvodna doza 80x80 s sponkami</t>
  </si>
  <si>
    <t>Razvodna doza n/o 80x80 s sponkami.</t>
  </si>
  <si>
    <t>Delo</t>
  </si>
  <si>
    <t>Testiranje instalacij, nadzor nad polaganjem</t>
  </si>
  <si>
    <t>Finomontaža centrale, napajalnika, oddaljenega prikazovalnika, komunikacijskega modula,...</t>
  </si>
  <si>
    <t>Finomontaža, vezava, adresiranje in označevanje (avtomatskih in ročnih javljalnikov, siren) na položene instalacije</t>
  </si>
  <si>
    <t>Finomontaža, vezava, adresiranje in označevanje (adresnih vmesnikov, VK, ostalo,..) na položne instalacije</t>
  </si>
  <si>
    <t>Zagon sistema in poizkusno delovanje</t>
  </si>
  <si>
    <t>Programiranje sistema</t>
  </si>
  <si>
    <t>Poučitev uporabnika in primopredaja sistema uporabniku</t>
  </si>
  <si>
    <t>Sodelovanje tehnika na pregledu s strani pooblaščene osebe (Ekosystem, IVD,...)</t>
  </si>
  <si>
    <t>Storitev</t>
  </si>
  <si>
    <t>Pregled požarnega sistema s strani pooblaščene osebe in izdaja potrdila za sistem do 200 javljalcev</t>
  </si>
  <si>
    <t>SPLOŠNA RAZSVETLJAVA  - SKUPAJ</t>
  </si>
  <si>
    <t>RAZDELILCI</t>
  </si>
  <si>
    <t>RAZDELILCI  - SKUPAJ</t>
  </si>
  <si>
    <t>S10</t>
  </si>
  <si>
    <t>S11</t>
  </si>
  <si>
    <t xml:space="preserve">Dobava in montaža svetilk, komplet s predstikalnim priborom, pritrdilnim materialom in svetlobnimi viri, INTRA ali enekovredno, po opisih:                          </t>
  </si>
  <si>
    <t xml:space="preserve">Meritve varnostne razsvetljave, izdaja potrdila </t>
  </si>
  <si>
    <t>Z01</t>
  </si>
  <si>
    <t>Z02</t>
  </si>
  <si>
    <t>Z03</t>
  </si>
  <si>
    <t>PK 200/50/2</t>
  </si>
  <si>
    <t>Al žica fi 8 mm, na strešnih in stenskih podporah, komplet s podporami</t>
  </si>
  <si>
    <t>MULTIMEDIJA</t>
  </si>
  <si>
    <t>SPU1200/K mrežno napajalno polje 230V z enoto za mehki zagon.</t>
  </si>
  <si>
    <t>SPM1500 - kontrolna enota z monitorskim zvočnikom</t>
  </si>
  <si>
    <t>OPREMA SPLOŠNEGA IN POŽARNEGA OZVOČENJA</t>
  </si>
  <si>
    <t>OPREMA SPLOŠNEGA IN POŽARNEGA OZVOČENJA   - SKUPAJ</t>
  </si>
  <si>
    <t>MULTIMEDIJSKA OPREMA PREDAVALNICE - SKUPAJ</t>
  </si>
  <si>
    <t>Tasker C118</t>
  </si>
  <si>
    <t>MULTIMEDIJSKA OPREMA - SKUPAJ</t>
  </si>
  <si>
    <t>NHXMH - 2 x 1,5 mm2</t>
  </si>
  <si>
    <t>NHXMH-J  - 3 x 1,5 mm2</t>
  </si>
  <si>
    <t>NHXMH-J - 4 x 1,5 mm2</t>
  </si>
  <si>
    <t>NHXMH-J - 3 x 2,5 mm2</t>
  </si>
  <si>
    <t>NHXMH-J - 5 x 2,5 mm2</t>
  </si>
  <si>
    <t>instalacijski odklopnik 10A-B, 230V (enopolni)</t>
  </si>
  <si>
    <t>instalacijski odklopnik 16A-C, 230V (enopolni)</t>
  </si>
  <si>
    <t>instalacijski odklopnik 16A-C, 400V (tripolni)</t>
  </si>
  <si>
    <t>instalacijsko zaščitno stikalo KZS-16/0,003A</t>
  </si>
  <si>
    <t>zbiralke, žica, vijačni material</t>
  </si>
  <si>
    <t>varovalčni ločilnik NV250/3-100A</t>
  </si>
  <si>
    <t>varovalčni ločilnik NV100/3-100A</t>
  </si>
  <si>
    <t>glavno stikalo 250A, 400V</t>
  </si>
  <si>
    <t>prenapetostna zaščita PROTEC B</t>
  </si>
  <si>
    <t xml:space="preserve">tokovne in napetostne sponke </t>
  </si>
  <si>
    <t>S1</t>
  </si>
  <si>
    <t>S2</t>
  </si>
  <si>
    <t>S3</t>
  </si>
  <si>
    <t>S4</t>
  </si>
  <si>
    <t>S5</t>
  </si>
  <si>
    <t>S6</t>
  </si>
  <si>
    <t>S8</t>
  </si>
  <si>
    <t>S9</t>
  </si>
  <si>
    <t>+Driver P42 42W 300-1050mA 3-44V FO</t>
  </si>
  <si>
    <t>S7.1</t>
  </si>
  <si>
    <t>S7.2</t>
  </si>
  <si>
    <t>S7.3</t>
  </si>
  <si>
    <t>S7.4</t>
  </si>
  <si>
    <t>S7.5</t>
  </si>
  <si>
    <t>S7.6</t>
  </si>
  <si>
    <t>S7.7</t>
  </si>
  <si>
    <t>S7.8</t>
  </si>
  <si>
    <t>S7.9</t>
  </si>
  <si>
    <t>+Kalis RV end cap set white</t>
  </si>
  <si>
    <t>+Kalis 65 line RV L SOP 2400 lm 23 W 840 L1962mm FO IP20 white</t>
  </si>
  <si>
    <t>Vgradna svetilka varnostne razsvetljave, avtonomije 3 ure, z lokalno baterijo, tip BEGHELLI LOGICA LED LTO LGAR SE 1100lm(1h), IP65 + 12193 VGRADNI PRIBOR - svetilka v pripravnem spoju!</t>
  </si>
  <si>
    <t>Vgradna svetilka varnostne razsvetljave,  avtonomije 3 ure, z lokalno baterijo,BEGHELLI UP LED EXIT AT OPT 30M SA 8LTO(4381), IP40, RAVNO, komplet s piktogramom ravno, navzdol.</t>
  </si>
  <si>
    <t>Vgradna svetilka varnostne razsvetljave,  avtonomije 3 ure, z lokalno baterijo, BEGHELLI UP LED EXIT AT OPT 30M SA 8LTO(4381), IP40, LEVO DESNO, komplet s piktogramom levo/desno</t>
  </si>
  <si>
    <t>Svetika, tip 216 PR 2250 lm 18 W 840 FO 600x600mm IP40 white, INTRA  ali enakovredno</t>
  </si>
  <si>
    <t>Svetika, tip 106 PR 2250 lm 18 W 840 FO 597x597mm IP44 white, INTRA  ali enakovredno</t>
  </si>
  <si>
    <t>Svetika, tip Nitor RV Flat SOP 1000-2300 lm 9-25 W 350-900 mA 28 V 840 IP44 white/white, INTRA  ali enakovredno</t>
  </si>
  <si>
    <t>Svetika, tip Kalis 55 W SOP 1450 lm 15 W 840 L565mm FO IP44 white, INTRA  ali enakovredno</t>
  </si>
  <si>
    <t>Svetika, tip Taro SDI SOP 3400+2000 lm 56 W 840 L1244mm FO IP20 white, INTRA  ali enakovredno</t>
  </si>
  <si>
    <t>Svetika, tip Demi RV DPR 3600 lm 35 W 840 FO 597x597mm IP43 white, INTRA  ali enakovredno</t>
  </si>
  <si>
    <t>Svetika, tip Kalis 65 RV SOP 2150 lm 21 W 840 L1789mm FO IP44 white, INTRA  ali enakovredno</t>
  </si>
  <si>
    <t>Svetika, tip Kalis 65 RV SOP 3200 lm 30 W 840 L2629mm FO IP44 white, INTRA  ali enakovredno</t>
  </si>
  <si>
    <t>Svetika, tip Kalis 65 RV SOP 3300 lm 31 W 840 L2722mm FO IP44 white, INTRA  ali enakovredno</t>
  </si>
  <si>
    <t>Svetika, tip Kalis 65 RV SOP 3500 lm 34 W 840 L2909mm FO IP44 white, INTRA  ali enakovredno</t>
  </si>
  <si>
    <t>Svetika, tip Kalis 65 line RV L SOP 2050 lm 20 W 840 L1682mm FO IP20 white, INTRA  ali enakovredno</t>
  </si>
  <si>
    <t>Svetika, tip Kalis 65 RV SOP 2600 lm 25 W 840 L2162mm FO IP44 white, INTRA  ali enakovredno</t>
  </si>
  <si>
    <t>Svetika, tip Kalis 65 line RV L SOP 2500 lm 24 W 840 L2056mm FO IP20 white, INTRA  ali enakovredno</t>
  </si>
  <si>
    <t>Svetika, tip Kalis 65 RV SOP 1700 lm 17 W 840 L1415mm FO IP44 white, INTRA  ali enakovredno</t>
  </si>
  <si>
    <t>Svetika, tip Kalis 65 RV SOP 2500 lm 24 W 840 L2069mm FO IP44 white, INTRA  ali enakovredno</t>
  </si>
  <si>
    <t>Svetika, tip Nucleo C 1750 lm 22 W 840 FO diffused IP20 white, INTRA  ali enakovredno</t>
  </si>
  <si>
    <t>Svetika, tip 106 PR 3600 lm 30 W 840 FO 597x597mm IP44 white, INTRA  ali enakovredno</t>
  </si>
  <si>
    <t>Svetika, tip 216 PR 3600 lm 30 W 840 FO 600x600mm IP40 white, INTRA  ali enakovredno</t>
  </si>
  <si>
    <t>stikalni tablo 10 stikal, vgradni</t>
  </si>
  <si>
    <t>Stikalo - univerzalno, navadno,izmenično za p/o,  stopnja zaščite   IP 20.</t>
  </si>
  <si>
    <t>V1 - 230 V, 16 A, p/o, mreža, bela</t>
  </si>
  <si>
    <t>V2 - 230 V, 16 A, p/o, agregat, rdeča</t>
  </si>
  <si>
    <t>V3 - 230 V, 16 A, (dvojna za mrežo), bela</t>
  </si>
  <si>
    <t>V4 - 230 V, 16 A, (dvojna za agregat), rdeča</t>
  </si>
  <si>
    <t>V5 - 230 V, 16 A, (dvojna za UPS), zelena</t>
  </si>
  <si>
    <t>V3 - 230 V, 16 A, (enojna za mrežo), bela</t>
  </si>
  <si>
    <t>V4 - 230 V, 16 A, (enojna za agregat), rdeča</t>
  </si>
  <si>
    <t>Talno priključno mesto, THORSMANN (ali enakovredno), komplet z montažnim priborom</t>
  </si>
  <si>
    <t>R2/M,A,U</t>
  </si>
  <si>
    <t>preklopno stikalo 1-0-2 120A, 400V</t>
  </si>
  <si>
    <t>impulzni rele 230V, 16A</t>
  </si>
  <si>
    <t>kontaktor 230V, 16A</t>
  </si>
  <si>
    <t>analizator mreže z Mbus komunikacijo</t>
  </si>
  <si>
    <t>Dobava in montaža UPS 30 kVA, avtonomije 74 minut, 3 fazni vhod, 3 fazni izhod; 22A po fazi</t>
  </si>
  <si>
    <t>NHXMH-J- 4 x 95 mm2</t>
  </si>
  <si>
    <t>NHXMH-J- 1 x 95 mm2</t>
  </si>
  <si>
    <t>NHXMH-J- 4 x 50 mm2</t>
  </si>
  <si>
    <t>NHXMH-J- 1 x 50 mm2</t>
  </si>
  <si>
    <t>HO7V-K- 1 x 4 mm2</t>
  </si>
  <si>
    <t>HO7V-K- 1 x 6 mm2</t>
  </si>
  <si>
    <t>Tipka z lučko -  za p/o, stopnja zaščite IP 20.</t>
  </si>
  <si>
    <t>Lovilna palica l=3m</t>
  </si>
  <si>
    <t>MOČNOSTNE ELEKTRIČNE INSTALACIJE -  SKUPAJ</t>
  </si>
  <si>
    <t>MOČNOSTNE ELEKTRIČNE INSTALACIJE</t>
  </si>
  <si>
    <t>Dobava in montaža dvojne komunikacijske vtičnice pod kotom s protiprašnim pokrovčkom z RJ 45 oklopljenim konektorjem, Cat 6A, za parapetni kanal  komplet z dozo  in okvirjem modula 45x45</t>
  </si>
  <si>
    <t>Dobava in montaža enojne komunikacijske vtičnice pod kotom s protiprašnim pokrovčkom z RJ 45 oklopljenim konektorjem, Cat 6A, za parapetni kanal  komplet z dozo  in okvirjem modula 45x45</t>
  </si>
  <si>
    <r>
      <t xml:space="preserve">Dobava  in polaganje optičnega kabla ALCATEL NEXANS , 12 vlaken, 50/125um, OM3, 10Gbps, SM, položen v zaščitni cevi </t>
    </r>
    <r>
      <rPr>
        <sz val="10"/>
        <rFont val="Calibri"/>
        <family val="2"/>
        <charset val="238"/>
      </rPr>
      <t>φ</t>
    </r>
    <r>
      <rPr>
        <sz val="10"/>
        <rFont val="Arial Narrow"/>
        <family val="2"/>
        <charset val="238"/>
      </rPr>
      <t>16mm</t>
    </r>
  </si>
  <si>
    <t>patch panel za 24 Snap-in konektorjev ,19", 1 HU,  izvlečne izvedbe, prazen</t>
  </si>
  <si>
    <t>LANmark 6 A, Evo Snap-in konektor, Cat 6 A, oklopljen</t>
  </si>
  <si>
    <t>patch vodilo kovinsko odprto, 1 HU, 19",</t>
  </si>
  <si>
    <t>LANmark-OF Snap-in Adaptor APC Singlemode LC-LC Duplex</t>
  </si>
  <si>
    <t>optična kaseta s pokrovom in 12 kosov ščit optičnega  zvara</t>
  </si>
  <si>
    <t>LANmark-OF Pigtail MM 9/125, LC,APC SM , 1,5m, LSZH</t>
  </si>
  <si>
    <t>varjenje optičnega vlakna</t>
  </si>
  <si>
    <t>razbremenilnik optičnih patch  kablov 19", 1HU</t>
  </si>
  <si>
    <t>LANmark-6A Ultim patch kabel Cat 6A oklopljen, LSZH 1m, oranžen</t>
  </si>
  <si>
    <t>LANmark-6A Ultim patch kabel Cat 6A oklopljen, LSZH 2m, oranžen</t>
  </si>
  <si>
    <t>hladilna enota z 2 ventilatorjema</t>
  </si>
  <si>
    <t>digitalni termostat s tipalom</t>
  </si>
  <si>
    <t>el. razdelilec 9x230V, 19", 
1HU</t>
  </si>
  <si>
    <t>polica 19", do 30 kg</t>
  </si>
  <si>
    <t>ozemljitvena letvica</t>
  </si>
  <si>
    <t xml:space="preserve"> komunik.  omara   800 x800 x 2250, 19" AC 46 HU  z vertikalnimi vodili in s steklenimi vrati spredaj,  premična na kolesih, komplet :</t>
  </si>
  <si>
    <t>optični panel za  12 LC Snap in  adapterjev, 19", 1HU, izvlečne izvedbe, prazen</t>
  </si>
  <si>
    <t>priprava opt. kabla za varjenje (do 12 vlaken )</t>
  </si>
  <si>
    <t>sestavljanje in montaža opt. patch panela (do 12 vlaken)</t>
  </si>
  <si>
    <t>SIGNALNE IN KOMUNIKACIJSKE INSTALACIJE</t>
  </si>
  <si>
    <t>SIGNALNE IN KOMUNIKACIJSKE INSTALACIJE   - SKUPAJ</t>
  </si>
  <si>
    <t>MOČNOSTNE ELEKTRIČNE INSTALACIJE   - SKUPAJ</t>
  </si>
  <si>
    <t>Vgradnja opreme v obstoječo požarno centralo</t>
  </si>
  <si>
    <t>zančna kartica</t>
  </si>
  <si>
    <t>Hochiki MRC2</t>
  </si>
  <si>
    <t>Hochiki napajalnik</t>
  </si>
  <si>
    <t>Centralna naprava ozvočenja , v sestavi:</t>
  </si>
  <si>
    <t>SNO1135 mikser  predojačevalnik/ojačevalnik 300W, vhod  za aktivne  mikrofone na RJ-45 , radio, CD, AUX, LED-VU, panelni, ločena regulacija barve zvoka, vhod za program iz centralne naprave ozvočenja , 2 regulirana  izhoda , 2x izhodi preko stikal, 100V.</t>
  </si>
  <si>
    <t>Internetni radio in USB/mp-3 predvajalnik- za 19" vgradnjo PMR4000MKII</t>
  </si>
  <si>
    <t>SVA1200/10 - enota za predposneta požarna  obvestila, vklop ročno s ključem  ali    iz požarne centrale.</t>
  </si>
  <si>
    <t>10HE/19"   vgradno ohišje dim. šxvxg 520 x 500 x 450 mm, črne barve, komplet ožičeno .</t>
  </si>
  <si>
    <t xml:space="preserve">SNO1330/A8   namizni mikrofon za obvestila  -  2,5m kabla z RJ-45 konektorjem </t>
  </si>
  <si>
    <t>SNZ2110   vgradni dvosistemski stropni zvočnik  10/5W/100V, 80Hz-18kHz, bele barve, max SPL 104 dB,  (SEA) .</t>
  </si>
  <si>
    <t>SNA1040T - lokalni regulator glasnosti , 30W/100V, za dozo Fi 60, za TEM program.</t>
  </si>
  <si>
    <t xml:space="preserve">Priklop opreme na postavljeno in označeno instalacijo, montirane zvočnike , drobni instalac. materiali, zagon opreme,nastavitve, dokumentacija , navodila za uporabo,  poučitev uporabnika.  </t>
  </si>
  <si>
    <t>Instalacijski materiali in dela  ( dobavi in vgradi elektro izvajalec)</t>
  </si>
  <si>
    <t>Izdelava instalacije</t>
  </si>
  <si>
    <t>Dobava  vgradnih doz Fi 60 ( globoke) in vgradnja regulatorjev glasnosti</t>
  </si>
  <si>
    <t>Vgradnja  stropnih zvočnikov ,izdelava  izreza  v stropu</t>
  </si>
  <si>
    <t>Drobni priključni in potrošni material</t>
  </si>
  <si>
    <t>manipulativni stroški, dokumentacija</t>
  </si>
  <si>
    <t xml:space="preserve">FTPCAT6A kabel                                                           </t>
  </si>
  <si>
    <t>dodatni napajalnik 24V, 5A po EN54</t>
  </si>
  <si>
    <t>Označevalna ploščica 20*30</t>
  </si>
  <si>
    <t>KLICNI SISTEM OZVOČENJA</t>
  </si>
  <si>
    <t xml:space="preserve">SNK 1100  klicna naprava  100W/100V , vhod RJ-45 za klicne pulte z indikacijo zasedenosti sistema  </t>
  </si>
  <si>
    <t>RJ-45 delilnik  8-delni , spojen paralelno, 1 HE</t>
  </si>
  <si>
    <t>SNZ2110  vgradni stropni zvočnik za spuščene stropove  10/ 5W/100V, 80Hz-18kHz, max. SPL 104 dB, bele barve-SEA.</t>
  </si>
  <si>
    <t>RJ-45 vtičnica ( za parapetni kanal) v izbranem programu (Gewiss..)</t>
  </si>
  <si>
    <t>Priklop  klicnega sistema na izvedeno instalacijo, montirane zvočnike, nastavitve, zagon</t>
  </si>
  <si>
    <t xml:space="preserve">FTP CAT 6A    kabel   za mikrofone                                 </t>
  </si>
  <si>
    <t>KLICNI SISTEM OZVOČENJA   - SKUPAJ</t>
  </si>
  <si>
    <t>MULTIMEDIJSKA OPREMA SEJNE SOBE</t>
  </si>
  <si>
    <t>FUL-HD  videoprojektor  3500 ANSI lumnov, VGA, HDMI, RS232, avdio IN/OUT, daljinska komanda, ohišje v beli barvi  ( DH268)</t>
  </si>
  <si>
    <t>Stropni nosilec za videoprojektor  40-70 cm</t>
  </si>
  <si>
    <t>SVA1200/V- enota za avtomatizirano delovanje videoprojektorja in elektro platna, kontrola vklopa/zakasnjenega izklopa, zamenjava vhodov z zunanjo tipko ( montaža nad spuščenim stropom).</t>
  </si>
  <si>
    <t>Elektromotorno platno 200 x 150 cm, bela Al kaseta, krmiljeno iz enote za avtomatizirano delovanje sistema</t>
  </si>
  <si>
    <t>TA-50 avdio ojačevalnik mini it+zvedbe, vhod za zvok iz računalnika in  brezžični mikrofon, 2x 20W/4 Ohm, montaža nad spuščenim stropom.</t>
  </si>
  <si>
    <t>Click Share Mini set,( Barco CSE200 ) komplet brezžični prenos v FUL-HD -slika in zvok, sprejemnik 5,5 GHz, oddajniki- (2 kos v kompletu) za priklop na izhod USB na računalniku ( primeren za vse računalnike) , brez posebne instalacije kakršnega koli softwerja ali vpisovanja IP številk, ključek- oddajnik ima velik gumb, ko ga vtaknemo v USB računalnika, se pojavi ikona, katero kliknemo in smo že povezani. Sistem lahko prikazuje 4 slike naenkrat,</t>
  </si>
  <si>
    <t>SNZ2110/N-30  vgradni dvosistemski zvočnik 30W/8 Ohm, beli, vgradna odprtina Fi 193 mm.</t>
  </si>
  <si>
    <r>
      <t>Prenosni računalnik 250 G7 I3-7020U/4GB/256GB HP
Prenosnik HP 250 G7 poganja procesor Intel Core i3-7020U, ki deluje s frekvenco 2,3 GHz. Pri tem mu pomaga 4 GB (1x 4 GB) DDR4 rama. Za podatke je na voljo 256 GB SSD. Za prikaz na zaslonu diagonale 39,6 cm (15,6'') z ločljivostjo 1920x1080 (anti-glare) skrbi grafična kartica Intel HD Graphics 620. Na računalniku je nameščen operacijski sistem Windows 10 Home. Garancija je 1 leto.</t>
    </r>
    <r>
      <rPr>
        <sz val="10"/>
        <color indexed="9"/>
        <rFont val="Arial Narrow"/>
        <family val="2"/>
        <charset val="238"/>
      </rPr>
      <t>ID: 620467</t>
    </r>
  </si>
  <si>
    <t>Office 19</t>
  </si>
  <si>
    <t>Instalacijska dela in montaža</t>
  </si>
  <si>
    <t>HDMI kvaliteten kabel  High speed 1,5 m - M/M</t>
  </si>
  <si>
    <t xml:space="preserve">UTP Cat 5E </t>
  </si>
  <si>
    <t>Avdio kabel mini jack 3,5 - 2xRCA  1,5m</t>
  </si>
  <si>
    <t>konektiranje kablov</t>
  </si>
  <si>
    <t>montaža zvočnikov</t>
  </si>
  <si>
    <t>montaža videoprojektorja</t>
  </si>
  <si>
    <t>montaža elektro platna</t>
  </si>
  <si>
    <t>zagon sistema, testiranje</t>
  </si>
  <si>
    <t>manipulativni stroški</t>
  </si>
  <si>
    <t xml:space="preserve">Izdelava šibkotočne instalacije v predpripravljenih instalacijskih poteh   </t>
  </si>
  <si>
    <t>Matična ura s programatorjem HMPE700 + TR11 DCF Sprejemnik točnega časa</t>
  </si>
  <si>
    <t>Enostranska  relejskaminutna ura Fi 300 VME-31</t>
  </si>
  <si>
    <t>Dvostranska  relejskaminutna ura Fi 300  2VME-31 z nosilcem</t>
  </si>
  <si>
    <t>Izvedba instalacije  in montaža ur ( elektro izvajalec)</t>
  </si>
  <si>
    <t>Nastavitev ur, zagon , programiranje na izvedeno instalacijo in montirane ure</t>
  </si>
  <si>
    <t>OPREMA ZA PRIKAZOVANJE ČASA</t>
  </si>
  <si>
    <t>OPREMA ZA PRIKAZOVANJE ČASA - SKUPAJ</t>
  </si>
  <si>
    <t xml:space="preserve">KLICNI IN KOMUNIKACIJSKI SISTEM </t>
  </si>
  <si>
    <t>Opomba: Klicni in komunikacijski sistem mora biti kompatibilen z že vgrajenim klicnim sistemom z uporabo LON Works prenosne tehnologije. Že vgrajen sistem se z nadaljnimi sistemi vključi v celoten klicni in komunikacijski sistem in s tem zagotovi prenos podatkov tudi do drugih naprav/sistemov.</t>
  </si>
  <si>
    <t>Nadzorni terminal NCS touch
Služi prikazovanju aktiviranih/sprejetih klicev in njihove obdelave. Terminal prikazuje vse informacije o aktiviranih klicih, sporočilih, alarmih in napakah v sistemu. Omogoča govorno komunikacijo s klicočim pacientom in hkrati omogoča naslavljanje (klicanje) vseh sob bodisi, da so te označene s številkami ali tudi samo črkami. Glavne funkcije so izvedljive preko fizičnih tipk na terminalu, funkcionalno pogojene tipke pa so dosegljive na zaslonu občutljivem na dotik. Funkcionalnost in delovanje omenjenega terminala je nastavljiva s programskim orodjem ZetLon/NetInst.
Funkcijske lastnosti:
- listanje in obdelava prikazaih klicev
- sprejem/shranjevanje klicev
- govorna komunikacija v diskretnem ali prostoročnem načinu 
- filter za različne kategorije klicev
- prikaz aktiviranih prisotnosti oddelka
- selektiven prikaz in posredovanje vseh morebitnih napak
- nadzor sistemskih elementov dotičnega oddelka
- vklop/izklop združevanj med oddelki in skupinami
- izvajanje prednastavljenih povezav med oddelki in skupinami
- upravljanje prenosnih sprejemniko
- dodeljevanje sob/prostorov različnim negovalnim skupinam
- lahko deluje kot telefon
- tronivojsko nastavljanje glasnosti brnala za opozarjanje na klic v okviru dotičnega oddelka
- seznam: prisotnosti, sporočil, shranjenih klicev, napak
- sprememba dnevnih sprememb v nastavitvi sistema
- zaščita menujev z geslom
- možnost aktiviranje 5 izhodov
- možnost odpiranja vhodnih vrat z eno izmed tipk 
- možnost stenske ali namizne namestitve
- izpolnjuje EMC standard: EN 61000-6-1, EN 61000-6-3
- izpolnjuje zahteve standarda DIN VDE 0834 del 1 in del 2
Sestava:
- osvetljen barvni prikazovalnik občutljiv na dotik 320x240 točk,  
- rdeča klicna tipka s simbolom sestre s pomirjevalnim svetlobnim indikatorjem
- 3 funkcijske tipke (vstop v menu, listanje, potrjevanje, shranjevanje, izbiro...)
- zelena tipka s simbolom prisotnostia (Prisotnost 1) s pomirjevalnim svetlobnim indikatorjem
- slušalka
- vgrajen zvočnik in mikrofon
- USB vrata (tip mini-B) za posodobitev glavnega programa
- IP zaščita: IP40
- dimenzije (ŠxVxG) 171x63x200 mm
- ohišje iz bele protimikrobne ABS plastike (RAL 9016)</t>
  </si>
  <si>
    <t>Namizni set za NCS
Služi kot montažni pribor za namizno izvedbo NCS terminala.
Funkcijske lastnosti:
- namizna namestitev NCS terminala
- priklop NCS terminala (LON, LAN)
Sestava:
- ohišje iz bele protimikrobne ABS plastike (RAL 9016)
- priključna pliščica 1xRJ10, 1xRJ45, 1xRJ45 s kovinskim oklopom</t>
  </si>
  <si>
    <t>LED signalna svetilka brez elektronike, dome
Služi vizuelnemu prikazu aktiviranih prisotnosti, klicev in napak na klicnih linijah skladno s standardom DIN VDE 0834.
Funkcijske lastnosti:
- štiri barvna polja za vizualno signalizacijo z LED (belo, rdeča, zeleno, rumeno)
- četrto polje lahko signalizira dve barvi
  rumeno kot prisotnost
  modro kot reanimacijo
- delovno napetostno območje od 19 do 28 VDC
- tokovna poraba 20mA/LED
- izpolnjuje zahteve standarda DIN VDE 0834 del 1 in del 2
Sestava:
- dimenzije (ŠxVxG) 90x110x46 mm
- ohišje iz bele protimikrobne ABS plastike (RAL 9016) , prozoren pokrov, montažno podnožje iz ABS plastike (RAL 1013)</t>
  </si>
  <si>
    <t xml:space="preserve">LED signalna svetilka z elektroniko, dome
Vizualno signalizira aktivirane klice v sobi.  S štirimi barvnimi polji signalizira aktivirano prisotnost, klic in napako na hodniku in sicer:
- z belim barvnim poljem signalizira aktiviran klic v sanitarno toaletnih prostorih (wc, tus)
- z rdečim barvnim poljem signalizira aktiviran klic v sobi
- z zelenim barvnim poljem signalizira aktivirano prisotnost medicinsko negovalnega osebja  
- z rumenim barvnim poljem signalizira aktivirano prisotnost višjega medicinskega osebja
Kontrolna elektronika vgrajena v ozadje svetilke služi komunikaciji med paneli v sobi in sistemskim podatkovnim vodilom, po katerem se prenašajo vsi sistemski podatki.
Funkcijske lastnosti:
- pet svetilnih barvnih polja za vizualni prikaz prisotnosti, klicev in napak na hodniku
- kontrolna elektronika deluje kot distributer za sobne panele
- osem prosto programabilnih nadzorovanih vhodov in izhodov za priklop klicnih panelov v skladu z DIN VDE 0834
- osem izhodov za pomirjevalni svetlobni indikator vsake klicne linije za nedvoumno vizualno indikacijo klica v prostoru
- serijski vmesnik za kontrolo senzorjev LF in IR, ter celičnih terminalov
- 5 izhodov za vizualno signaliziranje z LED svetilko
- 2 izhoda za akustično signaliziranje inteernega in eksternega brnala
- delovno napetostno območje od 19 do 28 VDC
- tokovna poraba 20mA v mirovanju
- izpolnjuje zahteve standarda DIN VDE 0834 del 1 in del 2
Sestava:
- sobna kontrolna elektronika (8  vhodnih klicnih linij, 5 izhodov za vizualno signaliziranje, 2 izhoda za akustično signaliziranje) 
- dimenzije (ŠxVxG) 90x110x46 mm
- ohišje iz bele protimikrobne ABS plastike (RAL 9016) , prozoren pokrov, montažno podnožje iz ABS plastike (RAL 1013)
</t>
  </si>
  <si>
    <t>Montažno priključno podnožje
Montažno podnožje s priključnim modulom za priključitev in montažo sobnega LON terminala na podometno dozo S2 ali E2.
Služi kot distibutor za priključitev sobnih klicnih panelov, sistemskega vodila in RS 485 vodila.
Funkcijske lastnosti:
- podnožje iz bele ABS plastike (RAL 9016)
Sestava:
- dimenzije (ŠxVxD) 92x213x25 mm</t>
  </si>
  <si>
    <r>
      <rPr>
        <sz val="10"/>
        <rFont val="Arial Narrow"/>
        <family val="2"/>
        <charset val="238"/>
      </rPr>
      <t>Sobni komunikacijski terminal CT Touch
Komunikacijski terminal za prostoročno govorno komunikacijo na nivoju sobe in na nivoju postelje z barvnim prikazovalnikom občutljivim na dotik. 
Prikazuje vse aktivirane klice ravrščene po prioriteti in kronološkem zaporedju. Vrste (kategorije) klica se na prikazovalniku ločijo vizualno in akustično. Prikazovalnik ima možnost programskega selekcioniranja (filtriranja) posameznih vrst (kategorij) klicev. Na dotik občutljiv prikazovalnik omogoča izvajanje operacij v odvisnosti od trenutnega stanja. Vgrajen RFID sprejemnik omogoča identifikacijo osebja v bolniški sobi in hkrati aktiviranje prisotnosti osebja v sobi.</t>
    </r>
    <r>
      <rPr>
        <sz val="10"/>
        <color indexed="10"/>
        <rFont val="Arial Narrow"/>
        <family val="2"/>
        <charset val="238"/>
      </rPr>
      <t xml:space="preserve">
</t>
    </r>
    <r>
      <rPr>
        <sz val="10"/>
        <rFont val="Arial Narrow"/>
        <family val="2"/>
        <charset val="238"/>
      </rPr>
      <t xml:space="preserve">Funkcijske lastnosti:
- adresni LON modul s kontrolno elektroniko za vse sobne klicne panele
- govorna komunikacija v vse prostore z aktivno prosotnostjo in sprejetim klicem
- govorna komunikacija v vse prostore ali postelje, ki so del klicnega sistema
- prikaz vseh klicev, sporočil, sprejetih klicev in prisotnosti. Barva ozadja na prrikazovalniku je odvisna od kategorije aktivnega klica (napr. klic reanimacije ima modro ozadje)
- sprejem klica z govorno komunikacijo
- govorna obvestila na celoten sistem, določen oddelek, prostor z aktivno prisotnostjo
- funkcija telefonskega aparata (klicni sistem mora biti povezan s sistemom telefonije) 
- nastavitev časovnika za klicne linije
- nastavljivi gumbi in bližnjice na prikazovalniku za hitrejše doseganje pogosto uporabljenih funkcij. Hkrati tudi za definiranje statusa sobe (umazana, soba v čiščenju)
- intuitivno upravljanje s prikazovalnikom občutljivim na dotik
- integrirana RFID antena registrira brezstično RFID kartico v bližini terminala. Informacija o kartici se posreduje strežniku za arhiviranje dogodkov sistema.
- brezstične kartice so lahko definirane za aktiviranje prosotnosti 1, prisotnost 2, servis ali prisotnost zdravnika
- brezstične definirane kot prosotnosti 1 ali prisotnost 2 omogočajo osebju aktiviranje 
prisotnosti
- listanje in obdelava prikazaih klicev
- prostoročna govorna komunikacija
- filter za različne kategorije klicev
- prikaz aktiviranih prisotnosti oddelka
- selektiven prikaz in posredovanje vseh morebitnih napak
- vklop/izklop združevanj med oddelki in skupinami
- tronivojsko nastavljanje glasnosti brnala za opozarjanje na klic v okviru dotičnega oddelka
- seznam: prisotnosti, sporočil, shranjenih klicev, napak
</t>
    </r>
  </si>
  <si>
    <t>- funkcija gumba prisotnost je mogoče konfigurirati s konfiguracijskim programskim orodjem
- elektronika za kontrolo in eveluacijo:
6 enakovrednih, prosto nastavljivih klicnih linij za priklop klicnih panelov za postelje, sobo, sanitarni prostor skupaj z osvetljevalnim in pomirjevalnim svetlobnim indikatorjem
kontrolo in eveluacijo šestih barvnih svetlobnih polj sobne signalne svetilke
kontrolo eksternega zvočnika (na primer za toaletni prostor)
- posodobitev strojnega programa preko USB vrat s pomočjo USB flash pomnilnika (tip mini-B)
- izpolnjuje zahteve standarda DIN VDE 0834 del 1 in del 2
Sestava:
- integriran širokopasovni zvočnik in mikrofon
- barvni grafični na dotik občutljiv prikazovalnik v velikosti 5x8 cm z ločljivostjo 320x240 točk 
- membranska tipkovnica z:
klicno tipko, rdeče barve, z osvetljevalnim in pomirjevalnim LED svetlobnim indikatorjem
tipko prisotnosti , zelene barve, z osvetljevalnim in pomirjevalnim LED svetlobnim indikatorjem
tipko prisotnosti , rumene barve, z osvetljevalnim in pomirjevalnim LED svetlobnim indikatorjem
prosto nastavljivo klicno tipko, modre barve s simbolom S, z osvetljevalnim in pomirjevalnim LED svetlobnim indikatorjem (za posebne klice, na primer reanimacijo)
tipka za odgovor/sprejem, sive barve, z LED indikatorjem
LED svetlobni indikator za prikaz aktivnih klicev
- integriran RFID sprejemnik v skladu z ISO/IEC 15693, frekvenca 13.56 MHz
- USB vrata (tip mini-B) za posodobitev strojnega programa
- IP zaščita: IP40
- dimenzije (ŠxVxG) 95x218x21 mm
- ohišje iz bele protimikrobne ABS plastike (RAL 9016)</t>
  </si>
  <si>
    <t>Panel klica
Klicni panel za aktiviranje klica namenjen za priklop na vhodno klicno linijo sobne elektronike.
Funkcijske lastnosti:
- rdeča klicna tipka s simbolom sestre
- osvetljevalni in pomirjevalni svetlobni indikator
- IP zaščita: IP 42
- izpolnjuje zahteve DIN VDE 0834 del 1 in del 2
Sestava:
- podomentne izvedbe za montažo na dozo fi60mm z vijaki za montažo elementov
- ohišje/pokrov iz bele protimikrobne ABS plastike (RAL 9016)
- brezvijačna pritrditev pokrova
- odporno na čistila uporabljena v zdravstvu
- dimenzije (ŠxV) 80x80x13 mm</t>
  </si>
  <si>
    <t>Panel klica potezni
Klicni panel za aktiviranje klica prek vrvice namenjen za priklop na vhodno klicno linijo sobne elektronike.
Funkcijske lastnosti:
- tipkalo z aktiviranjem klica prek vrvice
- 3 m rdeča vrvica z dvema rdečima ročajema, protimikrobna 
- pomirjevalni svetlobni indikator
- funkcijske lastnosti panela se nastavijo z ustreznimi vtičniki
- IP zaščita: IP 42
- izpolnjuje zahteve standarda DIN VDE 0834 del 1 in del 2
Sestava:
- podomentne izvedbe za montažo na dozo fi60mm z vijaki za montažo elementov
- ohišje/pokrov iz bele protimikrobne ABS plastike (RAL 9016)
- brezvijačna pritrditev pokrova
- odporno na čistila uporabljena v zdravstvu
- dimenzije (ŠxV) 80x80x13 mm</t>
  </si>
  <si>
    <t>Panel klica in reseta
Panel za aktiviranje in prekinitev klica namenjen za priklop na vhodno klicno linijo sobne elektronike.
Funkcijske lastnosti:
- rdeča klicna tipka s simbolom sestre
- zelena tipka s simbolom za prekinitev
- osvetljevalni in pomirjevalni svetlobni indikator
- IP zaščita: IP 40
- izpolnjuje zahteve standarda DIN VDE 0834 del 1 in del 2
Sestava:
- podomentne izvedbe za montažo na dozo fi60mm z vijaki za montažo elementov
- ohišje/pokrov iz bele protimikrobne ABS plastike (RAL 9016)
- brezvijačna pritrditev pokrova
- odporno na čistila uporabljena v zdravstvu
- dimenzije (ŠxV) 80x80x13 mm</t>
  </si>
  <si>
    <t>Panel reseta
Panel za prekinitev klica namenjen za priklop na vhodno klicno linijo sobne elektronike.
Funkcijske lastnosti:
- zelena tipka s simbolom za prekinitev
- osvetljevalni in pomirjevalni svetlobni indikator
- IP zaščita: IP 40
- izpolnjuje zahteve standarda DIN VDE 0834 del 1 in del 2
Sestava:
- podomentne izvedbe za montažo na dozo fi60mm z vijaki za montažo elementov
- ohišje/pokrov iz bele protimikrobne ABS plastike (RAL 9016)
- brezvijačna pritrditev pokrova
- odporno na čistila uporabljena v zdravstvu
- dimenzije (ŠxV) 80x80x13 mm</t>
  </si>
  <si>
    <t>Ročno tipkalo 1KT, 2LT
Ročno tipkalo za aktiviranje klica in upravljanje drugih zunanjih naprav (luči).
Funkcijske lastnosti:
- DIN VDE nadzorovanje klicnega panela
- otipljiva 3D folijska tipkovnica, tipke so delujoče po celotni površini
- kontrola luči prek relejev skladno z DIN EN 60669-2-1/2 in uporabo SELV napetosti  
- 15 polni Sub-D konektor, ki se iz vtičnice izvleče iz vseh strani
- izpolnjuje zahteve standarda DIN VDE 0834 del 1 in del 2
- področje zaščite: A
- IP zaščita: IP 54
Sestava:
- folijska 3D membranska tipkovnica
- rdeča tipka za klic sestre z VDE nadzorom 
- osvetljevalni in pomirjevalni svetlobni indikator
- rumeni tipki za vklop bralne in splošne razsvetljave
- 3 m fleksibilni kabel s sub-D 15 polnim konektorjem
- ohišje folijska tipkovnica, kabel, vtikač izdelan iz protimikrobnega materialal 
- dimenzije (ŠxVxG) 62x134x20 mm
- teža 147g
- ohišje/pokrov iz bele protimikrobne ABS plastike (RAL 9016)
- odporno na čistila uporabljena v zdravstvu</t>
  </si>
  <si>
    <t xml:space="preserve">Nosilec ročnega tipkala
Nosilec za hranjenje VarioLine ročnih tipkal tipkal. Montaža je mogoča na steno ali posteljno omarico.
Funkcijske lastnosti:
- hranjenje VarioLine prenosnih tipkal
- v povezavi z nosilcem se poveča jakost audio signala na aparatu pacienta
Sestava:
- ohišje iz bele protimikrobne ABS plastike (RAL 9016) </t>
  </si>
  <si>
    <t xml:space="preserve">Adapter za medicinsko letev
Adapter za montažo (namestitev) nosilca ročnega tipkala na medicinsko letev.
Funkcijske lastnosti:
- montaža nosilca na medicinsko letev
Sestava:
- kovinski nosilec v beli barvi (RAL 9016) </t>
  </si>
  <si>
    <t>Nadometno distribucijsko ohišje
Nadometno ohišje za montažo sobne elektronike in vezavo podatkovnega vodila.
Funkcijske lastnosti:
- zaščita inštalacije pred zunanjimi vplivi (kemijskimi, toplotnimi ipd.)
Sestava:
- IP zaščita: IP20
- ohišje/pokrov iz bele ABS plastike RAL 9010
- vijačna pritrditev pokrova
- dimenzije (ŠxV) 110x150x75 mm</t>
  </si>
  <si>
    <t>TCP/IP prehod 
Je glavna enota oddelka, ki nadzira delovanje vseh LON modulov na oddelku in povezuje LON podatkovno vodilom znotraj oddelkov z LAN vodilom med oddelki in Care Com strežnikom. Vključuje tudi funkcije drugih LON elementov in s tem dodatno povečuje funkcionalnost sistema.
Funkcijske lastnosti:
- povezava z drugimi TCP/IP vmesniki preko LON ali LAN
- 2 LON podatkovna segmenta
- galvasnko ločen podatkovni ojačevalnik za posamezni segment
- kontrolna enota za govorno komunikacijo znotraj oddelka ali med oddelki 
- stikalo za LAN vrata 1, 2 in 3
- nadzor do 119 elementov oddelka
- nadzor do 10 elementov centralnega omrežja, ki so dodeljeni TCP/IP prehodu
- spominski prostor za konfiguracijske podatke oddelka
- govorna komunikacija med oddelku po VoIP, maksimalno dve povezavi preko posameznega prehoda
- 5 analognih audio kanalov znotraj oddelka, 1 audio kanal za centralno omrežje
- RS232 vrata
- RS485 vrata
- 4 brezpotencialni vhodi
- 1 izhod za prikaz napake
- konfiguracija prek programskega paketa ZetLon in NetInst
- potrebuje permanenten IP naslov
Sestava:
- montaža na standardno DIN letev 35x7.5 mm
- napajanje 24 VDC/max. 12 A
- tokovna poraba TCP/IP prehoda: 190 mA v mirovanju, 350 mA v aktivnem stanju
- izpolnjuje zahteve standarda DIN VDE 0834 del 1 in del 2
- IP zaščita: IP 00
- dimenzije (ŠxVxG) 246x50x128 mm
- ohišje iz ABS plastike zelene barve</t>
  </si>
  <si>
    <t xml:space="preserve">Napajalnik 230VAC/27VDC-9A
Napajenje sistem z SELV (varnostno ekstra nizko napetostjo), prilagojen zahtevam klicnih sistemov.
Funkcijske lastnosti:
- vhod: 230VAC, 1.2A, 47-63Hz
- izhod: 27VDC, 9A (kratkostični tok 10.7 A), SELV (razred zaščite III)
- galvanska ločitev izhoda od ohišja in omrežja
- stabilizirana napetost, zaščita pred kratkim stikom
- izpolnjuje varnostni standard: VDE 0834, EN 62368-1
- izpolnjuje EMC standard: EN 61000-6-1, EN 61000-6-3
- stopnja varnostne zaščite: I
- IP zaščita: IP20
Sestava:
- dimenzije (ŠxVxG) 70x133x136 mm
- pritrditev na standardno DIN letvico  </t>
  </si>
  <si>
    <t>Ohišje za napajalnik in/ali TCP/IP prehod
Prazna ohišje s standardno DIN-letev 35 x 15 mm za
montaža centralnih modulov/komponent.
Funkcijske lastnosti:
- možna montaža DIN letve
- dimenzije (ŠxVxG)  400 x 432 x 185 mm
- teža 3.1 kg</t>
  </si>
  <si>
    <t>Telekomunikacijski vodnik s plastično izolacijo in Cu vodnikom HALOGENFREE</t>
  </si>
  <si>
    <t xml:space="preserve"> IY(St)Y 4x2x0.8 mm</t>
  </si>
  <si>
    <t xml:space="preserve"> IY(St)Y 10x2x0.6 mm</t>
  </si>
  <si>
    <t xml:space="preserve"> IY(St)Y 8x2x0.6 mm</t>
  </si>
  <si>
    <t xml:space="preserve"> IY(St)Y 4x2x0.6 mm</t>
  </si>
  <si>
    <t xml:space="preserve"> IY(St)Y 2x2x0.6 mm</t>
  </si>
  <si>
    <t xml:space="preserve"> F/FTP cat 6</t>
  </si>
  <si>
    <r>
      <t xml:space="preserve"> plastična rebrasta cev Ø</t>
    </r>
    <r>
      <rPr>
        <sz val="9"/>
        <rFont val="Arial Narrow"/>
        <family val="2"/>
        <charset val="238"/>
      </rPr>
      <t>16mm</t>
    </r>
  </si>
  <si>
    <r>
      <t xml:space="preserve"> plastična rebrasta cev Ø</t>
    </r>
    <r>
      <rPr>
        <sz val="9"/>
        <rFont val="Arial Narrow"/>
        <family val="2"/>
        <charset val="238"/>
      </rPr>
      <t>32mm</t>
    </r>
  </si>
  <si>
    <t>Drobni instalacijski material, slepi pokrovi…</t>
  </si>
  <si>
    <t xml:space="preserve">Montaža in vezava elementov  </t>
  </si>
  <si>
    <t xml:space="preserve">Konfiguracija sistema po želji porabnika, vključitev in integracija v obstoječi sistem, konfiguracija grafičnih elementov v programu mediGraph
</t>
  </si>
  <si>
    <t>Spuščanje v pogon, preizkus delovanja</t>
  </si>
  <si>
    <t xml:space="preserve">Šolanje uporabnika, navodila za uporabo
</t>
  </si>
  <si>
    <t xml:space="preserve">Načrt izvedenih del
</t>
  </si>
  <si>
    <t xml:space="preserve">Transportni stroški
</t>
  </si>
  <si>
    <t>Priključni set za NCS
Priključni set vsebuje povezovalni kabel za priklop NCS terminala na LON podatkovno vodilo z vtičnim panelom.
Sestava:
- panel vtičnice LON
- povezovalni kabel dolžine 1,5m; rdeče barve</t>
  </si>
  <si>
    <t>KLICNI IN KOMUNIKACIJSKI SISTEM  - SKUPAJ</t>
  </si>
  <si>
    <t>Dobava in montaža  razdelilca  dimenzij  (1000+800+600)x2100x300, sekcija moč - M, sekcija agregat - A, sekcija UPS - U, nadgradne izvedbe, z opremo</t>
  </si>
  <si>
    <t>preklopno stikalo 1-0-2 40A, 400V</t>
  </si>
  <si>
    <t>instalacijski odklopnik 10A-B, 230V (tropolni)</t>
  </si>
  <si>
    <t>stikalo 16A,230V, 0-1</t>
  </si>
  <si>
    <t>NHXMH-J- 4 x 25 mm2</t>
  </si>
  <si>
    <t>NHXMH-J- 1 x 25 mm2</t>
  </si>
  <si>
    <t xml:space="preserve">Dobava in polaganje kabla  Cat 6A,  S/FTP, 4x2x 23AWG, LSZH ,  delno na kabelske police, delno v parapetne kanale,  delno p/o v tuboflex cevi </t>
  </si>
  <si>
    <t>Kabel Iy(St)y 2x2x0,8 mm2, senzorski - za požarne sisteme, halogenfree</t>
  </si>
  <si>
    <t>NHXMH 3x1,5 mm2</t>
  </si>
  <si>
    <t xml:space="preserve">NHXMH 2 x 1,5 mm2   kabel za zvočnike                          </t>
  </si>
  <si>
    <t xml:space="preserve">NHXMH 3 x 1,5 mm2   kabel za zvočnike                          </t>
  </si>
  <si>
    <t>SNO1340/M  klicni mikrofonski pult  s tipko za klic, rdečo (zasedeno) in zeleno (prosto) LED za  indikacijo  delovanja sistema, 2,5 m kabla z RJ-45 konektorjem za priklop na sistem</t>
  </si>
  <si>
    <t xml:space="preserve">NHXMH-2x1,5 mm2                                                                   </t>
  </si>
  <si>
    <t>NHXMH 3 x 1,5 mm2, beli</t>
  </si>
  <si>
    <t>NHXMH 2 x 1,5 mm2, beli</t>
  </si>
  <si>
    <t xml:space="preserve">Kabel NHXMH 2 x 1,5 mm2  za ure                                       </t>
  </si>
  <si>
    <t>tokovni transformator 250/5A</t>
  </si>
  <si>
    <t>tokovni transformator 100/5A</t>
  </si>
  <si>
    <t>Tipka z lučko KNX -  za p/o, stopnja zaščite IP 20.</t>
  </si>
  <si>
    <t>S1.1</t>
  </si>
  <si>
    <t>Svetika, tip 216 PR 2250 lm 18 W 840 FO 600x600mm IP40 white, DALI regulacija, INTRA  ali enakovredno</t>
  </si>
  <si>
    <t>S2.1</t>
  </si>
  <si>
    <t>Svetika, tip 106 PR 2250 lm 18 W 840 FO 597x597mm IP44 white, DALI regulacija, INTRA  ali enakovredno</t>
  </si>
  <si>
    <t>S6.1</t>
  </si>
  <si>
    <t>Svetika, tip Demi RV DPR 3600 lm 35 W 840 FO 597x597mm IP43 white, DALI regulacija, INTRA  ali enakovredno</t>
  </si>
  <si>
    <t>Svetika, tip Demi RV DPR 2000 lm 19 W 840 FO 597x597mm IP44 white, DALI regulacija, INTRA  ali enakovredno</t>
  </si>
  <si>
    <t>Dograditev priključne telefonske letvice v telefonski centrali</t>
  </si>
  <si>
    <t>Opomba: aktivna ,oprema je zajeta v popisih opreme</t>
  </si>
  <si>
    <t>telefonski panel ISDN - 50x4</t>
  </si>
  <si>
    <t>5 x krone letvica     10x2</t>
  </si>
  <si>
    <t>Dobava in polaganje kabla JY(St)Y-50x2x0,6mm, ter zaključek na obeh straneh</t>
  </si>
  <si>
    <t>VIDEO NADZOR</t>
  </si>
  <si>
    <t xml:space="preserve">VIDEO NADZOR </t>
  </si>
  <si>
    <t>VIDEO NADZOR   - SKUPAJ</t>
  </si>
  <si>
    <t xml:space="preserve">IP camera HiK 4 megapixel , Dome Outdoor, 1/3" Progressive CMOS,H265+, H265, H264+ H264 ,  2560x1440@30fps, 2,8 mm lens  , auto-iris, 0.01 Lux@F1.2,  0 Lux@IR, ICR, do 30m IR Range, outdoor IP67 IK10, SLOT za SD kartico do 128Gb, DC12V/PoE, 3D DNR, WDR 120dB , BLC , Onvif, (kot npr. HIKVISION DS-2CD 2143G0-I ) </t>
  </si>
  <si>
    <t>Podnožje kamere (kot npr. DS-DS-1280ZJ-DM18)</t>
  </si>
  <si>
    <t>IP snemalna naprava HiK 8-CH , H265,, H264, H264+, do 8MP resolution recording, Max 16x IP kamere, izhod HDMI 4K(3840 x 2160 ) &amp; VGA  resolucije , 2 x SATA interface ( HDD do 6Tb ), brez HDD , 1x USB 2.0 in 1 x USB  3.0 , Alarm In/Out - 4/1 , Onvif , podpira tudi Android , iPAD2 , Iphone (kot npr. DS-7616NI-K2)</t>
  </si>
  <si>
    <t>Trdi disk WD 6TB SATA 4, 64MB WD20PURX</t>
  </si>
  <si>
    <t>Mrežno stikalo (switch) 16 portno Industrijsko oblikovano mrežno stikalo, Gigabit PoE + Switch. 16x 10/100 Mbps PoE Ethernet ports.2x Gigabit uplink Ethernet port in 2x Gigabit uplink SFP optični port.Vsak port omogoča do 30W izhodne moči, max. 380W. (Npr. UTEPO UTP7216E-POE)</t>
  </si>
  <si>
    <t>Mrežni delilnik (patch panel) 24 x RJ45 priključkov, 19"</t>
  </si>
  <si>
    <t>Patch kabli l=0,5m</t>
  </si>
  <si>
    <t>Patch kabli l=3m</t>
  </si>
  <si>
    <t xml:space="preserve">Dobava in montaža kabla v IST ceveh, komplet </t>
  </si>
  <si>
    <t>UTP (4x2x0,22 mm2) CAT 6</t>
  </si>
  <si>
    <t>I.C. 13,5mm</t>
  </si>
  <si>
    <t xml:space="preserve">Montaža opreme:
- montaža, vezava in naslavljanje elementov na pripravljeno instalacijo,  
- parametriranje sistema,
- preizkus sistema,
- spuščanje sistema v pogon,
- predaja sistema in poučitev uporabnika.                                                                                                                                                                                                                                                        </t>
  </si>
  <si>
    <t>Dobava in montaža instalacijske cevi za polaganje podomet</t>
  </si>
  <si>
    <t xml:space="preserve">Prevozni in manipulativni stroški, drobni material, nepredvideno, </t>
  </si>
  <si>
    <t>VSTOPNA KONTROLA</t>
  </si>
  <si>
    <t>6.</t>
  </si>
  <si>
    <t>VSTOPNA KONTROLA  - SKUPAJ</t>
  </si>
  <si>
    <r>
      <t>Pristopni kontroler, dvokanalni, na katerega lahko priključimo</t>
    </r>
    <r>
      <rPr>
        <b/>
        <sz val="10"/>
        <rFont val="Arial CE"/>
        <charset val="238"/>
      </rPr>
      <t xml:space="preserve"> 2 vrata in 2 čitalca</t>
    </r>
    <r>
      <rPr>
        <sz val="10"/>
        <rFont val="Arial CE"/>
        <family val="2"/>
        <charset val="238"/>
      </rPr>
      <t>. Vmesnik Ethernet 10/100, podpora širokemu naboru čitalcev kartic RFID, pametnih kartic in magnetnih kartic. (kompatibilen obstoječem sistemu na območju UKC Maribor, enakovredno kot npr. Špica DOXCTR-2)</t>
    </r>
  </si>
  <si>
    <t xml:space="preserve">Čitalnik brezkontaktnih kartic (125kHz, H4000) čitalna razdalja 20cm, zunanje napajanje </t>
  </si>
  <si>
    <t>Tipka - gobica za odpiranje vrat (enostavno odpiranje)</t>
  </si>
  <si>
    <t>Brezkontaktna ISO kartica, 125kHz, H4000, s tiskom številke</t>
  </si>
  <si>
    <t>Električna ključavnica, trajna odprtost (DC12V)- majhna  poraba</t>
  </si>
  <si>
    <t xml:space="preserve">16 x 10/100/1000 Port switch 
16-portno Fast Ethernet stikalo, 2x slot za mini Gbic. </t>
  </si>
  <si>
    <t xml:space="preserve">Preklopnik 2/1 za miš, tipkovnico in monitor </t>
  </si>
  <si>
    <t>Opomba!</t>
  </si>
  <si>
    <t>Sistem mora biti prosto programabilen, tako da ima naročnik naknadno sam možnost preprogramiranja</t>
  </si>
  <si>
    <t xml:space="preserve">Vezava na obstoječi programski paket  za kontrolo pristopa, podpora različnih orabnikov, SQL baza, navidezno neomejeno število uporabnikov in čitalcev, različni komunikacijski kanali (RS485, LAN) za različne lokacije, , avtomatsko generiranje skupine pristopa, prosto programiranje makrojev za napredne uporabnike </t>
  </si>
  <si>
    <t>Dobava in montaža kablov</t>
  </si>
  <si>
    <r>
      <t>NHXMH-J 3x1,5mm</t>
    </r>
    <r>
      <rPr>
        <vertAlign val="superscript"/>
        <sz val="10"/>
        <rFont val="Arial CE"/>
        <family val="2"/>
        <charset val="238"/>
      </rPr>
      <t>2</t>
    </r>
  </si>
  <si>
    <t>Vgradnja opreme v komunikacijsko vozlišče</t>
  </si>
  <si>
    <t>Delo na sistemu</t>
  </si>
  <si>
    <t xml:space="preserve">-  parametriranje sistema,
- spuščanje sistema v pogon,
- preizkus sistema,
- primopredaja sistema in poučitev uprabnika          </t>
  </si>
  <si>
    <r>
      <t>UTP 4x2x0,6 mm</t>
    </r>
    <r>
      <rPr>
        <vertAlign val="superscript"/>
        <sz val="10"/>
        <rFont val="Arial CE"/>
        <family val="2"/>
        <charset val="238"/>
      </rPr>
      <t>2</t>
    </r>
  </si>
  <si>
    <t>7.</t>
  </si>
  <si>
    <t>VIDEO DOMOFON</t>
  </si>
  <si>
    <t>VIDEO DOMOFON  - SKUPAJ</t>
  </si>
  <si>
    <t>Podnožje monitorja s slušalko - namizno</t>
  </si>
  <si>
    <t>Dobava in montaža kabla delno po kabelski polici, delno v IST kanalih, delno po priponah, delno podometno, ….., komplet</t>
  </si>
  <si>
    <t>FTP CAT 6</t>
  </si>
  <si>
    <t xml:space="preserve">Montaža opreme:
- montaža, vezava in označevanje elementov na pripravljeno instalacijo,  
- spuščanje sistema v pogon,
- preizkus sistema,
- primopredaja sistema in poučitev uprabnika          </t>
  </si>
  <si>
    <t>Barvni video domofon v sestavi:
1x video kamera z pozivnim modulom 
1x video monitor
1x tipka
1x centrala videodomofona
enakovredno kot npr.: TCS</t>
  </si>
  <si>
    <t>8.</t>
  </si>
  <si>
    <t>INSTALACIJA TV</t>
  </si>
  <si>
    <t>INSTALACIJA TV  - SKUPAJ</t>
  </si>
  <si>
    <t xml:space="preserve">Drobni instalacijski material 
</t>
  </si>
  <si>
    <t>Omarica N/O kovinska 800x600x250mm</t>
  </si>
  <si>
    <t>Plastična N/O ali P/O doza 15 * 11 * 07</t>
  </si>
  <si>
    <t>Distribucijski ojačevalnik, 124 dBuV, Lokalno napajan</t>
  </si>
  <si>
    <t>2 vejni UBB delilnik (5-2150MHz) mali</t>
  </si>
  <si>
    <t>4 vejni UBB odcepnik 14dB(5-2150MHz)mali</t>
  </si>
  <si>
    <t>Zaključnu upor F 75 ohm</t>
  </si>
  <si>
    <t>F priključek CRIMP za 6.6mm kable</t>
  </si>
  <si>
    <t>F priključek za krimp. Za Koaks.11</t>
  </si>
  <si>
    <t>Koaks.11mm,Al/PE/Al,56%SnCu,11dB@800MHz,črn</t>
  </si>
  <si>
    <t>KABEL KOAKS. SAMOGASNI GI 17.8dB/800/100m</t>
  </si>
  <si>
    <t>FM/TV stenska vtičnica, IEC/IEC</t>
  </si>
  <si>
    <t>Zagon sistema</t>
  </si>
  <si>
    <t>Dobava in montaža materiala</t>
  </si>
  <si>
    <t xml:space="preserve">OPOMBE : 
- Interni promo kanali delujejo samo v kombinaciji z DVB-T HD kompatibilnimi TV sprejemniki </t>
  </si>
  <si>
    <t>Opomba:</t>
  </si>
  <si>
    <t>V popisih so uprabljene oznake posameznih dobaviteljev, ki določajo potreben tehnični nivo opreme ali so izbrani zaradi tipizacije investitorja, z vidika servisiranja . Možno je izbrati enakovredne materiale, po potrditvi investitorja.</t>
  </si>
  <si>
    <t>Vse kable, podane v tehničnem popisu, je izvajalec dolžan obojestransko priključiti</t>
  </si>
  <si>
    <t>Vsi kabli morajo imeti na obeh straneh trajne oznake kabla.</t>
  </si>
  <si>
    <t>V ceno mora biti zajeto sprotno vrisovanje sprememb , ki so se izvedle drugače kot je bilo navedeno v PZI dokumentaciji</t>
  </si>
  <si>
    <t>Dobava opreme pomeni dobavo v obsegu, ki omogoča funkcionalno delovanje, vključno z vsem priključnim in pritrdilnim materialom.</t>
  </si>
  <si>
    <t>Montaža opreme pomeni namestitev na način, ki omogoča, da naprava ali element opravlja svojo funkcijo. V ceno so vključeni vsi pripomočki, ki izvajalcu omogočajo montažo.</t>
  </si>
  <si>
    <t>V ceno montaže mora biti zajeta uporaba odrov in ostalih pripomočkov za delo na višini.</t>
  </si>
  <si>
    <r>
      <t xml:space="preserve">Izvajalec mora pri izvedbi vključiti drobna gradbena dela, kot so dolbljenje reg, izvrtine do </t>
    </r>
    <r>
      <rPr>
        <b/>
        <sz val="10"/>
        <rFont val="Calibri"/>
        <family val="2"/>
        <charset val="238"/>
      </rPr>
      <t>ɸ</t>
    </r>
    <r>
      <rPr>
        <b/>
        <sz val="8.5"/>
        <rFont val="Arial Narrow"/>
        <family val="2"/>
        <charset val="238"/>
      </rPr>
      <t xml:space="preserve"> 100mm.</t>
    </r>
  </si>
  <si>
    <t>aktuator KNX 16A, 230V, 0-1, 4 x preklop, regulacijski</t>
  </si>
  <si>
    <t>aktuator KNX 16A, 230V, 0-1, 4 x preklop, izklopni</t>
  </si>
  <si>
    <t>napajalnik KNX 16A, 230V</t>
  </si>
  <si>
    <t>Dograditev opreme v obstoječ razdelilec RG:</t>
  </si>
  <si>
    <t>varovalčni ločilnik NV250/3</t>
  </si>
  <si>
    <t>TV  sprejemnik 49UH603V UHD 4K TV LG, komplet  s stenskim nosilcem</t>
  </si>
  <si>
    <t>Demontaža obstoječih električnih instalacij:</t>
  </si>
  <si>
    <t>odstranitev svetilk in odvoz na deponijo</t>
  </si>
  <si>
    <t>odstranitev instalacijskega materiala (vtičnice, stikala, kabli) in odvoz na deponijo</t>
  </si>
  <si>
    <t>odstranitev el.razdelilcev in odvoz na deponijo</t>
  </si>
  <si>
    <t>Demontaža obstoječih električnih TK instalacij:</t>
  </si>
  <si>
    <t>odstranitev instalacijskega materiala (TK vtičnice,  kabli) in odvoz na deponijo</t>
  </si>
  <si>
    <t>odstranitev šibkotočnih razdelilcev in elementov in odvoz na deponijo</t>
  </si>
  <si>
    <t xml:space="preserve"> NHXMH  2x4 mm²</t>
  </si>
  <si>
    <t>napajalnik 230/24V,200VA</t>
  </si>
  <si>
    <t>časovni rele 230V, 16A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</si>
</sst>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quot;SIT&quot;_-;\-* #,##0.00\ &quot;SIT&quot;_-;_-* &quot;-&quot;??\ &quot;SIT&quot;_-;_-@_-"/>
    <numFmt numFmtId="165" formatCode="_-* #,##0.00\ _S_I_T_-;\-* #,##0.00\ _S_I_T_-;_-* &quot;-&quot;??\ _S_I_T_-;_-@_-"/>
    <numFmt numFmtId="166" formatCode="_-* #,##0.00\ [$EUR]_-;\-* #,##0.00\ [$EUR]_-;_-* &quot;-&quot;??\ [$EUR]_-;_-@_-"/>
    <numFmt numFmtId="167" formatCode="#,##0.00\ &quot;€&quot;"/>
  </numFmts>
  <fonts count="29">
    <font>
      <sz val="10"/>
      <name val="Arial CE"/>
      <charset val="238"/>
    </font>
    <font>
      <sz val="10"/>
      <name val="Arial CE"/>
      <charset val="238"/>
    </font>
    <font>
      <sz val="8"/>
      <name val="Arial CE"/>
      <charset val="238"/>
    </font>
    <font>
      <sz val="10"/>
      <name val="Arial Narrow"/>
      <family val="2"/>
      <charset val="238"/>
    </font>
    <font>
      <b/>
      <sz val="10"/>
      <name val="Arial Narrow"/>
      <family val="2"/>
      <charset val="238"/>
    </font>
    <font>
      <b/>
      <i/>
      <sz val="9"/>
      <color indexed="18"/>
      <name val="Arial Narrow"/>
      <family val="2"/>
      <charset val="238"/>
    </font>
    <font>
      <b/>
      <sz val="10"/>
      <color indexed="60"/>
      <name val="Arial Narrow"/>
      <family val="2"/>
      <charset val="238"/>
    </font>
    <font>
      <sz val="10"/>
      <color indexed="8"/>
      <name val="Arial Narrow"/>
      <family val="2"/>
      <charset val="238"/>
    </font>
    <font>
      <sz val="12"/>
      <name val="Times New Roman"/>
      <family val="1"/>
    </font>
    <font>
      <sz val="10"/>
      <name val="Arial CE"/>
      <charset val="238"/>
    </font>
    <font>
      <sz val="11"/>
      <color indexed="8"/>
      <name val="Calibri"/>
      <family val="2"/>
      <charset val="238"/>
    </font>
    <font>
      <b/>
      <sz val="9"/>
      <name val="Arial Narrow"/>
      <family val="2"/>
      <charset val="238"/>
    </font>
    <font>
      <sz val="9"/>
      <name val="Arial Narrow"/>
      <family val="2"/>
      <charset val="238"/>
    </font>
    <font>
      <sz val="10"/>
      <name val="Arial Narrow"/>
      <family val="2"/>
    </font>
    <font>
      <sz val="10"/>
      <color indexed="10"/>
      <name val="Arial Narrow"/>
      <family val="2"/>
      <charset val="238"/>
    </font>
    <font>
      <sz val="10"/>
      <name val="Calibri"/>
      <family val="2"/>
      <charset val="238"/>
    </font>
    <font>
      <sz val="11"/>
      <name val="Arial Narrow CE"/>
      <charset val="238"/>
    </font>
    <font>
      <sz val="10"/>
      <color indexed="9"/>
      <name val="Arial Narrow"/>
      <family val="2"/>
      <charset val="238"/>
    </font>
    <font>
      <sz val="10"/>
      <name val="Arial"/>
      <family val="2"/>
      <charset val="238"/>
    </font>
    <font>
      <sz val="10"/>
      <name val="MS Sans Serif"/>
      <family val="2"/>
      <charset val="238"/>
    </font>
    <font>
      <sz val="10"/>
      <name val="Arial CE"/>
      <family val="2"/>
      <charset val="238"/>
    </font>
    <font>
      <b/>
      <sz val="10"/>
      <name val="Arial CE"/>
      <charset val="238"/>
    </font>
    <font>
      <vertAlign val="superscript"/>
      <sz val="10"/>
      <name val="Arial CE"/>
      <family val="2"/>
      <charset val="238"/>
    </font>
    <font>
      <sz val="8"/>
      <name val="Arial CE"/>
      <family val="2"/>
      <charset val="238"/>
    </font>
    <font>
      <sz val="10"/>
      <name val="Arial"/>
      <family val="2"/>
    </font>
    <font>
      <b/>
      <sz val="10"/>
      <name val="Arial"/>
      <family val="2"/>
      <charset val="238"/>
    </font>
    <font>
      <b/>
      <sz val="10"/>
      <name val="Calibri"/>
      <family val="2"/>
      <charset val="238"/>
    </font>
    <font>
      <b/>
      <sz val="8.5"/>
      <name val="Arial Narrow"/>
      <family val="2"/>
      <charset val="238"/>
    </font>
    <font>
      <sz val="10"/>
      <color rgb="FFFF0000"/>
      <name val="Arial Narrow"/>
      <family val="2"/>
      <charset val="238"/>
    </font>
  </fonts>
  <fills count="2">
    <fill>
      <patternFill patternType="none"/>
    </fill>
    <fill>
      <patternFill patternType="gray125"/>
    </fill>
  </fills>
  <borders count="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s>
  <cellStyleXfs count="11">
    <xf numFmtId="0" fontId="0" fillId="0" borderId="0"/>
    <xf numFmtId="0" fontId="10" fillId="0" borderId="0"/>
    <xf numFmtId="0" fontId="9" fillId="0" borderId="0"/>
    <xf numFmtId="0" fontId="19" fillId="0" borderId="0"/>
    <xf numFmtId="0" fontId="9" fillId="0" borderId="0"/>
    <xf numFmtId="0" fontId="9" fillId="0" borderId="0"/>
    <xf numFmtId="0" fontId="9" fillId="0" borderId="0"/>
    <xf numFmtId="0" fontId="18" fillId="0" borderId="0"/>
    <xf numFmtId="164" fontId="1" fillId="0" borderId="0" applyFont="0" applyFill="0" applyBorder="0" applyAlignment="0" applyProtection="0"/>
    <xf numFmtId="165" fontId="1" fillId="0" borderId="0" applyFont="0" applyFill="0" applyBorder="0" applyAlignment="0" applyProtection="0"/>
    <xf numFmtId="165" fontId="16" fillId="0" borderId="0" applyFont="0" applyFill="0" applyBorder="0" applyAlignment="0" applyProtection="0"/>
  </cellStyleXfs>
  <cellXfs count="182">
    <xf numFmtId="0" fontId="0" fillId="0" borderId="0" xfId="0"/>
    <xf numFmtId="49" fontId="4" fillId="0" borderId="0" xfId="0" applyNumberFormat="1" applyFont="1" applyBorder="1" applyAlignment="1" applyProtection="1">
      <alignment horizontal="left" vertical="top"/>
    </xf>
    <xf numFmtId="49" fontId="3" fillId="0" borderId="0" xfId="0" applyNumberFormat="1" applyFont="1" applyBorder="1" applyAlignment="1" applyProtection="1">
      <alignment horizontal="left" vertical="top"/>
    </xf>
    <xf numFmtId="0" fontId="3" fillId="0" borderId="0" xfId="0" applyFont="1" applyAlignment="1">
      <alignment horizontal="left" vertical="top" wrapText="1"/>
    </xf>
    <xf numFmtId="0" fontId="3" fillId="0" borderId="0" xfId="0" applyFont="1" applyBorder="1" applyAlignment="1" applyProtection="1">
      <alignment horizontal="left" vertical="top" wrapText="1"/>
    </xf>
    <xf numFmtId="0" fontId="3" fillId="0" borderId="1" xfId="0" applyFont="1" applyBorder="1" applyAlignment="1" applyProtection="1">
      <alignment horizontal="left" vertical="top" wrapText="1"/>
    </xf>
    <xf numFmtId="0" fontId="3" fillId="0" borderId="0" xfId="0" applyFont="1" applyBorder="1" applyAlignment="1">
      <alignment horizontal="left" vertical="top" wrapText="1"/>
    </xf>
    <xf numFmtId="0" fontId="3" fillId="0" borderId="0" xfId="0" applyFont="1" applyBorder="1" applyAlignment="1" applyProtection="1">
      <alignment horizontal="right" wrapText="1"/>
    </xf>
    <xf numFmtId="0" fontId="4" fillId="0" borderId="0" xfId="0" applyFont="1" applyAlignment="1">
      <alignment horizontal="left" vertical="top" wrapText="1"/>
    </xf>
    <xf numFmtId="49" fontId="3" fillId="0" borderId="0" xfId="0" applyNumberFormat="1" applyFont="1" applyAlignment="1">
      <alignment horizontal="left" vertical="top"/>
    </xf>
    <xf numFmtId="49" fontId="3" fillId="0" borderId="2" xfId="0" applyNumberFormat="1" applyFont="1" applyBorder="1" applyAlignment="1" applyProtection="1">
      <alignment horizontal="left" vertical="top"/>
    </xf>
    <xf numFmtId="0" fontId="4" fillId="0" borderId="3" xfId="0" applyFont="1" applyBorder="1" applyAlignment="1" applyProtection="1">
      <alignment horizontal="left" vertical="top"/>
    </xf>
    <xf numFmtId="0" fontId="3" fillId="0" borderId="0" xfId="0" applyFont="1" applyAlignment="1" applyProtection="1">
      <alignment horizontal="left" vertical="top"/>
    </xf>
    <xf numFmtId="0" fontId="4" fillId="0" borderId="0" xfId="0" applyFont="1" applyBorder="1" applyAlignment="1" applyProtection="1">
      <alignment horizontal="left" vertical="top"/>
    </xf>
    <xf numFmtId="0" fontId="3" fillId="0" borderId="0" xfId="0" applyFont="1" applyAlignment="1">
      <alignment horizontal="right"/>
    </xf>
    <xf numFmtId="0" fontId="3" fillId="0" borderId="0" xfId="0" applyFont="1" applyAlignment="1" applyProtection="1">
      <alignment horizontal="right"/>
    </xf>
    <xf numFmtId="0" fontId="3" fillId="0" borderId="1" xfId="0" applyFont="1" applyBorder="1" applyAlignment="1" applyProtection="1">
      <alignment horizontal="right"/>
    </xf>
    <xf numFmtId="0" fontId="3" fillId="0" borderId="0" xfId="0" applyFont="1" applyBorder="1" applyAlignment="1" applyProtection="1">
      <alignment horizontal="right"/>
    </xf>
    <xf numFmtId="49" fontId="3" fillId="0" borderId="3" xfId="0" applyNumberFormat="1" applyFont="1" applyBorder="1" applyAlignment="1" applyProtection="1">
      <alignment horizontal="left" vertical="top"/>
    </xf>
    <xf numFmtId="49" fontId="5" fillId="0" borderId="3" xfId="0" applyNumberFormat="1" applyFont="1" applyBorder="1" applyAlignment="1" applyProtection="1">
      <alignment horizontal="left" vertical="top"/>
    </xf>
    <xf numFmtId="0" fontId="5" fillId="0" borderId="3" xfId="0" applyFont="1" applyBorder="1" applyAlignment="1" applyProtection="1">
      <alignment horizontal="right" wrapText="1"/>
    </xf>
    <xf numFmtId="0" fontId="6" fillId="0" borderId="0" xfId="0" applyFont="1" applyAlignment="1">
      <alignment horizontal="left" vertical="top" wrapText="1"/>
    </xf>
    <xf numFmtId="0" fontId="6" fillId="0" borderId="0" xfId="0" applyFont="1" applyBorder="1" applyAlignment="1">
      <alignment horizontal="left" vertical="top" wrapText="1"/>
    </xf>
    <xf numFmtId="0" fontId="3" fillId="0" borderId="0" xfId="0" applyNumberFormat="1" applyFont="1" applyBorder="1" applyAlignment="1" applyProtection="1">
      <alignment horizontal="left" vertical="top"/>
    </xf>
    <xf numFmtId="0" fontId="7" fillId="0" borderId="0" xfId="0" applyNumberFormat="1" applyFont="1" applyFill="1" applyBorder="1" applyAlignment="1">
      <alignment horizontal="left" vertical="top" wrapText="1"/>
    </xf>
    <xf numFmtId="0" fontId="3" fillId="0" borderId="0" xfId="0" applyNumberFormat="1" applyFont="1" applyFill="1" applyBorder="1" applyAlignment="1">
      <alignment horizontal="left" vertical="top" wrapText="1"/>
    </xf>
    <xf numFmtId="0" fontId="3" fillId="0" borderId="0" xfId="0" applyFont="1" applyAlignment="1">
      <alignment horizontal="justify"/>
    </xf>
    <xf numFmtId="0" fontId="3" fillId="0" borderId="0" xfId="0" applyNumberFormat="1" applyFont="1" applyFill="1" applyAlignment="1">
      <alignment horizontal="left" vertical="top" wrapText="1"/>
    </xf>
    <xf numFmtId="0" fontId="3" fillId="0" borderId="0" xfId="0" quotePrefix="1" applyNumberFormat="1" applyFont="1" applyFill="1" applyAlignment="1">
      <alignment horizontal="left" vertical="top" wrapText="1"/>
    </xf>
    <xf numFmtId="0" fontId="3" fillId="0" borderId="0" xfId="0" applyFont="1" applyBorder="1" applyAlignment="1">
      <alignment horizontal="right"/>
    </xf>
    <xf numFmtId="0" fontId="4" fillId="0" borderId="0" xfId="0" applyNumberFormat="1" applyFont="1" applyFill="1" applyAlignment="1">
      <alignment horizontal="left" vertical="top" wrapText="1"/>
    </xf>
    <xf numFmtId="0" fontId="3" fillId="0" borderId="0" xfId="0" applyNumberFormat="1" applyFont="1" applyBorder="1" applyAlignment="1" applyProtection="1">
      <alignment horizontal="left" vertical="top" wrapText="1"/>
    </xf>
    <xf numFmtId="0" fontId="4" fillId="0" borderId="0" xfId="0" applyNumberFormat="1" applyFont="1" applyBorder="1" applyAlignment="1" applyProtection="1">
      <alignment horizontal="left" vertical="top"/>
    </xf>
    <xf numFmtId="49" fontId="4" fillId="0" borderId="2" xfId="0" applyNumberFormat="1" applyFont="1" applyBorder="1" applyAlignment="1" applyProtection="1">
      <alignment horizontal="left" vertical="top"/>
    </xf>
    <xf numFmtId="0" fontId="4" fillId="0" borderId="1" xfId="0" applyFont="1" applyBorder="1" applyAlignment="1" applyProtection="1">
      <alignment horizontal="left" vertical="top" wrapText="1"/>
    </xf>
    <xf numFmtId="0" fontId="4" fillId="0" borderId="1" xfId="0" applyFont="1" applyBorder="1" applyAlignment="1" applyProtection="1">
      <alignment horizontal="right"/>
    </xf>
    <xf numFmtId="0" fontId="3" fillId="0" borderId="0" xfId="0" applyNumberFormat="1" applyFont="1" applyAlignment="1">
      <alignment horizontal="left" vertical="top"/>
    </xf>
    <xf numFmtId="0" fontId="3" fillId="0" borderId="0" xfId="0" applyNumberFormat="1" applyFont="1" applyBorder="1" applyAlignment="1">
      <alignment horizontal="left" vertical="top"/>
    </xf>
    <xf numFmtId="0" fontId="4" fillId="0" borderId="0" xfId="0" applyNumberFormat="1" applyFont="1" applyAlignment="1">
      <alignment horizontal="left" vertical="top"/>
    </xf>
    <xf numFmtId="0" fontId="3" fillId="0" borderId="0" xfId="0" applyNumberFormat="1" applyFont="1" applyBorder="1" applyAlignment="1">
      <alignment horizontal="left" vertical="top" wrapText="1"/>
    </xf>
    <xf numFmtId="0" fontId="3" fillId="0" borderId="0" xfId="0" applyFont="1" applyBorder="1" applyAlignment="1">
      <alignment horizontal="justify"/>
    </xf>
    <xf numFmtId="0" fontId="4" fillId="0" borderId="0" xfId="0" applyFont="1" applyBorder="1" applyAlignment="1">
      <alignment horizontal="justify"/>
    </xf>
    <xf numFmtId="0" fontId="4" fillId="0" borderId="0" xfId="0" applyFont="1" applyBorder="1" applyAlignment="1">
      <alignment horizontal="left" vertical="top"/>
    </xf>
    <xf numFmtId="0" fontId="3" fillId="0" borderId="0" xfId="0" applyFont="1" applyBorder="1"/>
    <xf numFmtId="0" fontId="7" fillId="0" borderId="0" xfId="0" applyFont="1" applyBorder="1" applyAlignment="1">
      <alignment vertical="justify"/>
    </xf>
    <xf numFmtId="0" fontId="3" fillId="0" borderId="0" xfId="0" applyFont="1" applyBorder="1" applyAlignment="1">
      <alignment horizontal="left" vertical="top"/>
    </xf>
    <xf numFmtId="0" fontId="4" fillId="0" borderId="0" xfId="0" applyFont="1" applyBorder="1" applyAlignment="1">
      <alignment horizontal="right"/>
    </xf>
    <xf numFmtId="0" fontId="3" fillId="0" borderId="0" xfId="0" applyFont="1" applyAlignment="1">
      <alignment vertical="top" wrapText="1"/>
    </xf>
    <xf numFmtId="0" fontId="8" fillId="0" borderId="0" xfId="0" applyFont="1"/>
    <xf numFmtId="0" fontId="3" fillId="0" borderId="0" xfId="0" quotePrefix="1" applyNumberFormat="1" applyFont="1" applyBorder="1" applyAlignment="1">
      <alignment horizontal="left" vertical="top" wrapText="1"/>
    </xf>
    <xf numFmtId="0" fontId="4" fillId="0" borderId="0" xfId="0" applyNumberFormat="1" applyFont="1" applyAlignment="1">
      <alignment horizontal="left" vertical="top" wrapText="1"/>
    </xf>
    <xf numFmtId="0" fontId="4" fillId="0" borderId="0" xfId="0" applyNumberFormat="1" applyFont="1" applyBorder="1" applyAlignment="1">
      <alignment horizontal="left" vertical="top" wrapText="1"/>
    </xf>
    <xf numFmtId="166" fontId="5" fillId="0" borderId="3" xfId="9" applyNumberFormat="1" applyFont="1" applyBorder="1" applyAlignment="1" applyProtection="1">
      <alignment horizontal="center" wrapText="1"/>
      <protection locked="0"/>
    </xf>
    <xf numFmtId="166" fontId="3" fillId="0" borderId="0" xfId="9" applyNumberFormat="1" applyFont="1" applyBorder="1" applyAlignment="1" applyProtection="1">
      <alignment horizontal="center" wrapText="1"/>
      <protection locked="0"/>
    </xf>
    <xf numFmtId="166" fontId="3" fillId="0" borderId="0" xfId="9" applyNumberFormat="1" applyFont="1" applyFill="1" applyProtection="1">
      <protection locked="0"/>
    </xf>
    <xf numFmtId="166" fontId="3" fillId="0" borderId="1" xfId="0" applyNumberFormat="1" applyFont="1" applyBorder="1" applyAlignment="1" applyProtection="1">
      <alignment horizontal="right" wrapText="1"/>
      <protection locked="0"/>
    </xf>
    <xf numFmtId="166" fontId="3" fillId="0" borderId="0" xfId="0" applyNumberFormat="1" applyFont="1" applyAlignment="1" applyProtection="1">
      <alignment horizontal="right" wrapText="1"/>
      <protection locked="0"/>
    </xf>
    <xf numFmtId="166" fontId="3" fillId="0" borderId="0" xfId="0" applyNumberFormat="1" applyFont="1" applyBorder="1" applyAlignment="1" applyProtection="1">
      <alignment horizontal="right" wrapText="1"/>
      <protection locked="0"/>
    </xf>
    <xf numFmtId="166" fontId="4" fillId="0" borderId="1" xfId="0" applyNumberFormat="1" applyFont="1" applyBorder="1" applyAlignment="1" applyProtection="1">
      <alignment horizontal="right" wrapText="1"/>
      <protection locked="0"/>
    </xf>
    <xf numFmtId="166" fontId="3" fillId="0" borderId="0" xfId="0" applyNumberFormat="1" applyFont="1" applyAlignment="1">
      <alignment horizontal="right" wrapText="1"/>
    </xf>
    <xf numFmtId="166" fontId="5" fillId="0" borderId="3" xfId="8" applyNumberFormat="1" applyFont="1" applyBorder="1" applyAlignment="1" applyProtection="1">
      <alignment horizontal="center" wrapText="1"/>
      <protection locked="0"/>
    </xf>
    <xf numFmtId="166" fontId="3" fillId="0" borderId="0" xfId="8" applyNumberFormat="1" applyFont="1" applyBorder="1" applyAlignment="1" applyProtection="1">
      <alignment horizontal="center" wrapText="1"/>
      <protection locked="0"/>
    </xf>
    <xf numFmtId="166" fontId="3" fillId="0" borderId="0" xfId="8" applyNumberFormat="1" applyFont="1" applyFill="1" applyProtection="1">
      <protection locked="0"/>
    </xf>
    <xf numFmtId="166" fontId="3" fillId="0" borderId="4" xfId="0" applyNumberFormat="1" applyFont="1" applyBorder="1" applyAlignment="1" applyProtection="1">
      <alignment horizontal="left" wrapText="1"/>
      <protection locked="0"/>
    </xf>
    <xf numFmtId="166" fontId="3" fillId="0" borderId="0" xfId="0" applyNumberFormat="1" applyFont="1" applyAlignment="1" applyProtection="1">
      <alignment horizontal="left" wrapText="1"/>
      <protection locked="0"/>
    </xf>
    <xf numFmtId="166" fontId="3" fillId="0" borderId="0" xfId="0" applyNumberFormat="1" applyFont="1" applyBorder="1" applyAlignment="1" applyProtection="1">
      <alignment horizontal="left" wrapText="1"/>
      <protection locked="0"/>
    </xf>
    <xf numFmtId="166" fontId="3" fillId="0" borderId="0" xfId="0" applyNumberFormat="1" applyFont="1" applyAlignment="1">
      <alignment horizontal="left" wrapText="1"/>
    </xf>
    <xf numFmtId="166" fontId="4" fillId="0" borderId="4" xfId="0" applyNumberFormat="1" applyFont="1" applyBorder="1" applyAlignment="1" applyProtection="1">
      <alignment horizontal="left" wrapText="1"/>
      <protection locked="0"/>
    </xf>
    <xf numFmtId="0" fontId="3" fillId="0" borderId="0" xfId="0" applyFont="1" applyFill="1" applyBorder="1" applyAlignment="1">
      <alignment horizontal="justify" vertical="top" wrapText="1"/>
    </xf>
    <xf numFmtId="3" fontId="5" fillId="0" borderId="3" xfId="9" applyNumberFormat="1" applyFont="1" applyBorder="1" applyAlignment="1" applyProtection="1">
      <alignment wrapText="1"/>
    </xf>
    <xf numFmtId="3" fontId="3" fillId="0" borderId="0" xfId="9" applyNumberFormat="1" applyFont="1" applyBorder="1" applyAlignment="1" applyProtection="1">
      <alignment wrapText="1"/>
    </xf>
    <xf numFmtId="3" fontId="3" fillId="0" borderId="1" xfId="9" applyNumberFormat="1" applyFont="1" applyBorder="1" applyAlignment="1" applyProtection="1">
      <alignment wrapText="1"/>
    </xf>
    <xf numFmtId="3" fontId="3" fillId="0" borderId="0" xfId="0" applyNumberFormat="1" applyFont="1" applyAlignment="1" applyProtection="1">
      <alignment wrapText="1"/>
    </xf>
    <xf numFmtId="3" fontId="4" fillId="0" borderId="1" xfId="9" applyNumberFormat="1" applyFont="1" applyBorder="1" applyAlignment="1" applyProtection="1">
      <alignment wrapText="1"/>
    </xf>
    <xf numFmtId="3" fontId="3" fillId="0" borderId="0" xfId="0" applyNumberFormat="1" applyFont="1" applyAlignment="1">
      <alignment wrapText="1"/>
    </xf>
    <xf numFmtId="3" fontId="3" fillId="0" borderId="0" xfId="0" applyNumberFormat="1" applyFont="1" applyBorder="1" applyAlignment="1"/>
    <xf numFmtId="3" fontId="4" fillId="0" borderId="0" xfId="0" applyNumberFormat="1" applyFont="1" applyBorder="1" applyAlignment="1"/>
    <xf numFmtId="3" fontId="3" fillId="0" borderId="0" xfId="9" applyNumberFormat="1" applyFont="1" applyBorder="1" applyAlignment="1" applyProtection="1">
      <alignment horizontal="right" wrapText="1"/>
    </xf>
    <xf numFmtId="0" fontId="3" fillId="0" borderId="0" xfId="0" applyFont="1" applyFill="1" applyBorder="1" applyAlignment="1">
      <alignment horizontal="left" vertical="top" wrapText="1"/>
    </xf>
    <xf numFmtId="49" fontId="3" fillId="0" borderId="0" xfId="0" quotePrefix="1" applyNumberFormat="1" applyFont="1" applyAlignment="1">
      <alignment horizontal="left" vertical="top"/>
    </xf>
    <xf numFmtId="49" fontId="4" fillId="0" borderId="0" xfId="0" applyNumberFormat="1" applyFont="1" applyAlignment="1">
      <alignment horizontal="left" vertical="top"/>
    </xf>
    <xf numFmtId="0" fontId="4" fillId="0" borderId="0" xfId="0" applyFont="1" applyAlignment="1">
      <alignment horizontal="right"/>
    </xf>
    <xf numFmtId="3" fontId="4" fillId="0" borderId="0" xfId="0" applyNumberFormat="1" applyFont="1" applyAlignment="1">
      <alignment wrapText="1"/>
    </xf>
    <xf numFmtId="166" fontId="4" fillId="0" borderId="0" xfId="0" applyNumberFormat="1" applyFont="1" applyAlignment="1">
      <alignment horizontal="right" wrapText="1"/>
    </xf>
    <xf numFmtId="166" fontId="4" fillId="0" borderId="0" xfId="0" applyNumberFormat="1" applyFont="1" applyAlignment="1">
      <alignment horizontal="left" wrapText="1"/>
    </xf>
    <xf numFmtId="0" fontId="4" fillId="0" borderId="0" xfId="0" quotePrefix="1" applyNumberFormat="1" applyFont="1" applyBorder="1" applyAlignment="1">
      <alignment horizontal="left" vertical="top" wrapText="1"/>
    </xf>
    <xf numFmtId="166" fontId="4" fillId="0" borderId="0" xfId="9" applyNumberFormat="1" applyFont="1" applyFill="1" applyProtection="1">
      <protection locked="0"/>
    </xf>
    <xf numFmtId="166" fontId="4" fillId="0" borderId="0" xfId="8" applyNumberFormat="1" applyFont="1" applyFill="1" applyProtection="1">
      <protection locked="0"/>
    </xf>
    <xf numFmtId="165" fontId="3" fillId="0" borderId="0" xfId="9" applyNumberFormat="1" applyFont="1" applyFill="1" applyProtection="1">
      <protection locked="0"/>
    </xf>
    <xf numFmtId="0" fontId="4" fillId="0" borderId="0" xfId="0" applyFont="1" applyAlignment="1">
      <alignment horizontal="justify"/>
    </xf>
    <xf numFmtId="0" fontId="3" fillId="0" borderId="0" xfId="0" applyFont="1" applyAlignment="1">
      <alignment wrapText="1"/>
    </xf>
    <xf numFmtId="0" fontId="4" fillId="0" borderId="0" xfId="0" applyFont="1" applyAlignment="1">
      <alignment horizontal="justify" vertical="top" wrapText="1"/>
    </xf>
    <xf numFmtId="0" fontId="3" fillId="0" borderId="0" xfId="0" applyFont="1" applyAlignment="1">
      <alignment horizontal="justify" vertical="top" wrapText="1"/>
    </xf>
    <xf numFmtId="0" fontId="3" fillId="0" borderId="0" xfId="0" applyFont="1" applyFill="1" applyBorder="1" applyAlignment="1">
      <alignment horizontal="right"/>
    </xf>
    <xf numFmtId="3" fontId="3" fillId="0" borderId="0" xfId="9" applyNumberFormat="1" applyFont="1" applyFill="1" applyBorder="1" applyAlignment="1" applyProtection="1">
      <alignment horizontal="right" wrapText="1"/>
    </xf>
    <xf numFmtId="0" fontId="3" fillId="0" borderId="0" xfId="0" applyFont="1" applyFill="1" applyAlignment="1">
      <alignment horizontal="left" vertical="top" wrapText="1"/>
    </xf>
    <xf numFmtId="49" fontId="3" fillId="0" borderId="0" xfId="0" applyNumberFormat="1" applyFont="1" applyFill="1" applyAlignment="1">
      <alignment horizontal="left" vertical="top"/>
    </xf>
    <xf numFmtId="0" fontId="4" fillId="0" borderId="0" xfId="0" applyFont="1" applyFill="1" applyAlignment="1">
      <alignment horizontal="justify" vertical="top" wrapText="1"/>
    </xf>
    <xf numFmtId="0" fontId="4" fillId="0" borderId="0" xfId="0" applyFont="1" applyFill="1" applyAlignment="1">
      <alignment horizontal="left" vertical="top" wrapText="1"/>
    </xf>
    <xf numFmtId="0" fontId="4" fillId="0" borderId="0" xfId="0" applyFont="1" applyAlignment="1">
      <alignment vertical="top" wrapText="1"/>
    </xf>
    <xf numFmtId="0" fontId="4" fillId="0" borderId="0" xfId="0" applyFont="1" applyBorder="1" applyAlignment="1" applyProtection="1">
      <alignment horizontal="left" vertical="top" wrapText="1"/>
    </xf>
    <xf numFmtId="0" fontId="4" fillId="0" borderId="0" xfId="0" applyFont="1" applyBorder="1" applyAlignment="1" applyProtection="1">
      <alignment horizontal="right"/>
    </xf>
    <xf numFmtId="3" fontId="4" fillId="0" borderId="0" xfId="9" applyNumberFormat="1" applyFont="1" applyBorder="1" applyAlignment="1" applyProtection="1">
      <alignment wrapText="1"/>
    </xf>
    <xf numFmtId="166" fontId="4" fillId="0" borderId="0" xfId="0" applyNumberFormat="1" applyFont="1" applyBorder="1" applyAlignment="1" applyProtection="1">
      <alignment horizontal="right" wrapText="1"/>
      <protection locked="0"/>
    </xf>
    <xf numFmtId="166" fontId="4" fillId="0" borderId="0" xfId="0" applyNumberFormat="1" applyFont="1" applyBorder="1" applyAlignment="1" applyProtection="1">
      <alignment horizontal="left" wrapText="1"/>
      <protection locked="0"/>
    </xf>
    <xf numFmtId="3" fontId="3" fillId="0" borderId="0" xfId="9" applyNumberFormat="1" applyFont="1" applyFill="1" applyBorder="1" applyAlignment="1" applyProtection="1">
      <alignment wrapText="1"/>
    </xf>
    <xf numFmtId="0" fontId="3" fillId="0" borderId="0" xfId="0" applyNumberFormat="1" applyFont="1" applyFill="1" applyBorder="1" applyAlignment="1" applyProtection="1">
      <alignment horizontal="left" vertical="top"/>
    </xf>
    <xf numFmtId="0" fontId="3" fillId="0" borderId="0" xfId="1" applyFont="1" applyAlignment="1">
      <alignment horizontal="left" vertical="top" wrapText="1"/>
    </xf>
    <xf numFmtId="49" fontId="3" fillId="0" borderId="0" xfId="0" applyNumberFormat="1" applyFont="1" applyBorder="1" applyAlignment="1">
      <alignment horizontal="left" vertical="top"/>
    </xf>
    <xf numFmtId="3" fontId="3" fillId="0" borderId="0" xfId="0" applyNumberFormat="1" applyFont="1" applyBorder="1" applyAlignment="1">
      <alignment wrapText="1"/>
    </xf>
    <xf numFmtId="166" fontId="3" fillId="0" borderId="0" xfId="0" applyNumberFormat="1" applyFont="1" applyBorder="1" applyAlignment="1">
      <alignment horizontal="right" wrapText="1"/>
    </xf>
    <xf numFmtId="166" fontId="3" fillId="0" borderId="0" xfId="0" applyNumberFormat="1" applyFont="1" applyBorder="1" applyAlignment="1">
      <alignment horizontal="left" wrapText="1"/>
    </xf>
    <xf numFmtId="0" fontId="12" fillId="0" borderId="0" xfId="0" applyFont="1" applyBorder="1" applyAlignment="1">
      <alignment horizontal="center" vertical="top"/>
    </xf>
    <xf numFmtId="0" fontId="11" fillId="0" borderId="0" xfId="0" applyFont="1" applyFill="1" applyBorder="1" applyAlignment="1">
      <alignment horizontal="justify" vertical="top"/>
    </xf>
    <xf numFmtId="0" fontId="3" fillId="0" borderId="0" xfId="0" applyFont="1" applyBorder="1" applyAlignment="1">
      <alignment vertical="top" wrapText="1"/>
    </xf>
    <xf numFmtId="0" fontId="3" fillId="0" borderId="0" xfId="0" applyNumberFormat="1" applyFont="1" applyFill="1" applyAlignment="1">
      <alignment horizontal="left" vertical="top"/>
    </xf>
    <xf numFmtId="0" fontId="3" fillId="0" borderId="0" xfId="0" applyFont="1" applyBorder="1" applyProtection="1"/>
    <xf numFmtId="49" fontId="4" fillId="0" borderId="0" xfId="0" applyNumberFormat="1" applyFont="1" applyBorder="1" applyAlignment="1" applyProtection="1">
      <alignment horizontal="right" vertical="top"/>
    </xf>
    <xf numFmtId="0" fontId="3" fillId="0" borderId="0" xfId="0" applyFont="1" applyFill="1" applyBorder="1" applyAlignment="1" applyProtection="1">
      <alignment horizontal="left" vertical="top" wrapText="1"/>
    </xf>
    <xf numFmtId="3" fontId="3" fillId="0" borderId="0" xfId="0" applyNumberFormat="1" applyFont="1" applyFill="1" applyBorder="1" applyAlignment="1" applyProtection="1">
      <alignment horizontal="right" vertical="top"/>
    </xf>
    <xf numFmtId="167" fontId="3" fillId="0" borderId="0" xfId="0" applyNumberFormat="1" applyFont="1" applyFill="1" applyBorder="1" applyAlignment="1" applyProtection="1">
      <alignment vertical="top"/>
      <protection locked="0"/>
    </xf>
    <xf numFmtId="167" fontId="3" fillId="0" borderId="0" xfId="0" applyNumberFormat="1" applyFont="1" applyBorder="1" applyAlignment="1" applyProtection="1">
      <alignment vertical="top"/>
    </xf>
    <xf numFmtId="4" fontId="3" fillId="0" borderId="0" xfId="0" applyNumberFormat="1" applyFont="1" applyFill="1" applyBorder="1"/>
    <xf numFmtId="0" fontId="3" fillId="0" borderId="0" xfId="0" applyFont="1" applyFill="1"/>
    <xf numFmtId="0" fontId="3" fillId="0" borderId="0" xfId="0" applyFont="1"/>
    <xf numFmtId="167" fontId="13" fillId="0" borderId="0" xfId="0" applyNumberFormat="1" applyFont="1" applyBorder="1" applyAlignment="1" applyProtection="1">
      <alignment vertical="top"/>
    </xf>
    <xf numFmtId="4" fontId="14" fillId="0" borderId="0" xfId="0" applyNumberFormat="1" applyFont="1" applyFill="1" applyBorder="1"/>
    <xf numFmtId="0" fontId="3" fillId="0" borderId="0" xfId="0" applyFont="1" applyAlignment="1" applyProtection="1">
      <alignment vertical="top" wrapText="1"/>
    </xf>
    <xf numFmtId="0" fontId="3" fillId="0" borderId="0" xfId="0" applyFont="1" applyAlignment="1" applyProtection="1">
      <alignment vertical="top"/>
    </xf>
    <xf numFmtId="0" fontId="7" fillId="0" borderId="0" xfId="0" quotePrefix="1" applyNumberFormat="1" applyFont="1" applyFill="1" applyBorder="1" applyAlignment="1">
      <alignment horizontal="left" vertical="top" wrapText="1"/>
    </xf>
    <xf numFmtId="0" fontId="3" fillId="0" borderId="0" xfId="0" quotePrefix="1" applyFont="1" applyAlignment="1">
      <alignment horizontal="left" vertical="top" wrapText="1"/>
    </xf>
    <xf numFmtId="0" fontId="3" fillId="0" borderId="0" xfId="0" applyFont="1" applyBorder="1" applyAlignment="1">
      <alignment horizontal="center" vertical="top"/>
    </xf>
    <xf numFmtId="0" fontId="3" fillId="0" borderId="0" xfId="0" applyFont="1" applyBorder="1" applyAlignment="1">
      <alignment horizontal="center" vertical="top" wrapText="1"/>
    </xf>
    <xf numFmtId="1" fontId="3" fillId="0" borderId="0" xfId="10" applyNumberFormat="1" applyFont="1" applyFill="1" applyBorder="1" applyAlignment="1" applyProtection="1">
      <alignment horizontal="right" vertical="top"/>
    </xf>
    <xf numFmtId="167" fontId="3" fillId="0" borderId="0" xfId="0" applyNumberFormat="1" applyFont="1" applyBorder="1" applyAlignment="1">
      <alignment vertical="top"/>
    </xf>
    <xf numFmtId="167" fontId="13" fillId="0" borderId="0" xfId="0" applyNumberFormat="1" applyFont="1" applyBorder="1" applyAlignment="1">
      <alignment vertical="top"/>
    </xf>
    <xf numFmtId="0" fontId="11" fillId="0" borderId="0" xfId="0" applyFont="1" applyBorder="1" applyAlignment="1">
      <alignment horizontal="left" vertical="top"/>
    </xf>
    <xf numFmtId="0" fontId="3" fillId="0" borderId="0" xfId="0" applyFont="1" applyBorder="1" applyAlignment="1">
      <alignment horizontal="justify" vertical="top"/>
    </xf>
    <xf numFmtId="2" fontId="3" fillId="0" borderId="0" xfId="0" applyNumberFormat="1" applyFont="1" applyBorder="1" applyAlignment="1" applyProtection="1">
      <alignment vertical="top" wrapText="1"/>
    </xf>
    <xf numFmtId="2" fontId="3" fillId="0" borderId="0" xfId="0" applyNumberFormat="1" applyFont="1" applyAlignment="1" applyProtection="1">
      <alignment vertical="top" wrapText="1"/>
    </xf>
    <xf numFmtId="2" fontId="3" fillId="0" borderId="0" xfId="0" applyNumberFormat="1" applyFont="1" applyFill="1" applyAlignment="1" applyProtection="1">
      <alignment vertical="top" wrapText="1"/>
    </xf>
    <xf numFmtId="2" fontId="14" fillId="0" borderId="0" xfId="0" applyNumberFormat="1" applyFont="1" applyAlignment="1" applyProtection="1">
      <alignment vertical="top" wrapText="1"/>
    </xf>
    <xf numFmtId="49" fontId="3" fillId="0" borderId="0" xfId="0" applyNumberFormat="1" applyFont="1" applyAlignment="1" applyProtection="1">
      <alignment vertical="top" wrapText="1"/>
    </xf>
    <xf numFmtId="0" fontId="3" fillId="0" borderId="0" xfId="0" applyFont="1" applyFill="1" applyAlignment="1" applyProtection="1">
      <alignment vertical="top" wrapText="1"/>
    </xf>
    <xf numFmtId="0" fontId="3" fillId="0" borderId="0" xfId="0" applyFont="1" applyAlignment="1" applyProtection="1">
      <alignment horizontal="left" vertical="top" wrapText="1"/>
    </xf>
    <xf numFmtId="0" fontId="3" fillId="0" borderId="0" xfId="7" applyFont="1" applyBorder="1" applyAlignment="1" applyProtection="1">
      <alignment horizontal="left" vertical="top" wrapText="1"/>
    </xf>
    <xf numFmtId="2" fontId="3" fillId="0" borderId="0" xfId="7" applyNumberFormat="1" applyFont="1" applyBorder="1" applyAlignment="1" applyProtection="1">
      <alignment horizontal="right" vertical="top"/>
    </xf>
    <xf numFmtId="165" fontId="3" fillId="0" borderId="0" xfId="9" applyFont="1" applyBorder="1" applyAlignment="1" applyProtection="1">
      <alignment horizontal="left" vertical="top" wrapText="1"/>
      <protection locked="0"/>
    </xf>
    <xf numFmtId="0" fontId="3" fillId="0" borderId="0" xfId="0" applyFont="1" applyBorder="1" applyAlignment="1" applyProtection="1">
      <alignment vertical="top" wrapText="1"/>
      <protection locked="0"/>
    </xf>
    <xf numFmtId="0" fontId="3" fillId="0" borderId="0" xfId="2" applyFont="1" applyBorder="1" applyAlignment="1" applyProtection="1">
      <alignment vertical="top" wrapText="1"/>
      <protection locked="0"/>
    </xf>
    <xf numFmtId="0" fontId="3" fillId="0" borderId="0" xfId="2" applyFont="1" applyBorder="1" applyAlignment="1" applyProtection="1">
      <alignment horizontal="left" vertical="top" wrapText="1"/>
      <protection locked="0"/>
    </xf>
    <xf numFmtId="0" fontId="3" fillId="0" borderId="0" xfId="2" applyFont="1" applyBorder="1" applyAlignment="1" applyProtection="1">
      <alignment horizontal="left" vertical="top" wrapText="1"/>
    </xf>
    <xf numFmtId="0" fontId="3" fillId="0" borderId="0" xfId="3" applyFont="1" applyBorder="1"/>
    <xf numFmtId="0" fontId="20" fillId="0" borderId="0" xfId="4" applyFont="1" applyBorder="1" applyAlignment="1" applyProtection="1">
      <alignment vertical="top" wrapText="1"/>
    </xf>
    <xf numFmtId="0" fontId="23" fillId="0" borderId="0" xfId="4" applyFont="1" applyBorder="1" applyAlignment="1" applyProtection="1">
      <alignment vertical="top" wrapText="1"/>
    </xf>
    <xf numFmtId="0" fontId="18" fillId="0" borderId="0" xfId="5" applyFont="1" applyFill="1" applyAlignment="1" applyProtection="1">
      <alignment wrapText="1"/>
    </xf>
    <xf numFmtId="0" fontId="18" fillId="0" borderId="0" xfId="0" applyFont="1" applyAlignment="1" applyProtection="1">
      <alignment horizontal="justify" wrapText="1"/>
    </xf>
    <xf numFmtId="0" fontId="20" fillId="0" borderId="0" xfId="4" applyFont="1" applyFill="1" applyBorder="1" applyAlignment="1" applyProtection="1">
      <alignment vertical="top" wrapText="1"/>
    </xf>
    <xf numFmtId="0" fontId="20" fillId="0" borderId="0" xfId="4" quotePrefix="1" applyFont="1" applyBorder="1" applyAlignment="1" applyProtection="1">
      <alignment vertical="top" wrapText="1"/>
    </xf>
    <xf numFmtId="0" fontId="25" fillId="0" borderId="0" xfId="6" applyFont="1" applyFill="1" applyAlignment="1" applyProtection="1">
      <alignment wrapText="1"/>
    </xf>
    <xf numFmtId="0" fontId="24" fillId="0" borderId="0" xfId="6" applyFont="1" applyFill="1" applyAlignment="1" applyProtection="1">
      <alignment wrapText="1"/>
    </xf>
    <xf numFmtId="2" fontId="18" fillId="0" borderId="0" xfId="0" applyNumberFormat="1" applyFont="1" applyFill="1" applyAlignment="1" applyProtection="1">
      <alignment horizontal="left" vertical="top" wrapText="1"/>
    </xf>
    <xf numFmtId="0" fontId="24" fillId="0" borderId="0" xfId="6" applyFont="1" applyFill="1" applyAlignment="1" applyProtection="1">
      <alignment vertical="top" wrapText="1"/>
    </xf>
    <xf numFmtId="0" fontId="18" fillId="0" borderId="0" xfId="6" applyFont="1" applyFill="1" applyAlignment="1" applyProtection="1">
      <alignment wrapText="1"/>
    </xf>
    <xf numFmtId="0" fontId="6" fillId="0" borderId="0" xfId="0" applyFont="1" applyAlignment="1">
      <alignment horizontal="center" vertical="top" wrapText="1"/>
    </xf>
    <xf numFmtId="0" fontId="4" fillId="0" borderId="0" xfId="0" quotePrefix="1" applyNumberFormat="1" applyFont="1" applyAlignment="1">
      <alignment horizontal="center" vertical="top"/>
    </xf>
    <xf numFmtId="49" fontId="4" fillId="0" borderId="0" xfId="0" applyNumberFormat="1" applyFont="1" applyBorder="1" applyAlignment="1" applyProtection="1">
      <alignment horizontal="left" vertical="top" wrapText="1"/>
    </xf>
    <xf numFmtId="0" fontId="4" fillId="0" borderId="0" xfId="0" applyFont="1" applyBorder="1" applyAlignment="1">
      <alignment horizontal="left" wrapText="1"/>
    </xf>
    <xf numFmtId="0" fontId="4" fillId="0" borderId="0" xfId="0" applyFont="1" applyBorder="1" applyAlignment="1">
      <alignment horizontal="left" vertical="top" wrapText="1"/>
    </xf>
    <xf numFmtId="0" fontId="3" fillId="0" borderId="0" xfId="0" quotePrefix="1" applyNumberFormat="1" applyFont="1" applyAlignment="1">
      <alignment horizontal="right" vertical="top"/>
    </xf>
    <xf numFmtId="0" fontId="28" fillId="0" borderId="0" xfId="0" applyNumberFormat="1" applyFont="1" applyAlignment="1">
      <alignment horizontal="left" vertical="top"/>
    </xf>
    <xf numFmtId="0" fontId="28" fillId="0" borderId="0" xfId="0" applyNumberFormat="1" applyFont="1" applyFill="1" applyAlignment="1">
      <alignment horizontal="left" vertical="top" wrapText="1"/>
    </xf>
    <xf numFmtId="0" fontId="28" fillId="0" borderId="0" xfId="0" applyFont="1" applyAlignment="1">
      <alignment horizontal="right"/>
    </xf>
    <xf numFmtId="3" fontId="28" fillId="0" borderId="0" xfId="0" applyNumberFormat="1" applyFont="1" applyAlignment="1">
      <alignment wrapText="1"/>
    </xf>
    <xf numFmtId="166" fontId="28" fillId="0" borderId="0" xfId="0" applyNumberFormat="1" applyFont="1" applyAlignment="1">
      <alignment horizontal="right" wrapText="1"/>
    </xf>
    <xf numFmtId="166" fontId="28" fillId="0" borderId="0" xfId="0" applyNumberFormat="1" applyFont="1" applyAlignment="1">
      <alignment horizontal="left" wrapText="1"/>
    </xf>
    <xf numFmtId="49" fontId="28" fillId="0" borderId="0" xfId="0" applyNumberFormat="1" applyFont="1" applyAlignment="1">
      <alignment horizontal="left" vertical="top"/>
    </xf>
    <xf numFmtId="0" fontId="28" fillId="0" borderId="0" xfId="0" applyFont="1" applyBorder="1" applyAlignment="1" applyProtection="1">
      <alignment horizontal="right" wrapText="1"/>
    </xf>
    <xf numFmtId="3" fontId="28" fillId="0" borderId="0" xfId="9" applyNumberFormat="1" applyFont="1" applyBorder="1" applyAlignment="1" applyProtection="1">
      <alignment wrapText="1"/>
    </xf>
    <xf numFmtId="166" fontId="28" fillId="0" borderId="0" xfId="9" applyNumberFormat="1" applyFont="1" applyFill="1" applyProtection="1">
      <protection locked="0"/>
    </xf>
    <xf numFmtId="166" fontId="28" fillId="0" borderId="0" xfId="8" applyNumberFormat="1" applyFont="1" applyFill="1" applyProtection="1">
      <protection locked="0"/>
    </xf>
    <xf numFmtId="0" fontId="28" fillId="0" borderId="0" xfId="0" applyNumberFormat="1" applyFont="1" applyBorder="1" applyAlignment="1" applyProtection="1">
      <alignment horizontal="left" vertical="top"/>
    </xf>
  </cellXfs>
  <cellStyles count="11">
    <cellStyle name="Excel Built-in Explanatory Text" xfId="1"/>
    <cellStyle name="Navadno" xfId="0" builtinId="0"/>
    <cellStyle name="Navadno 2" xfId="2"/>
    <cellStyle name="Navadno 2 2" xfId="3"/>
    <cellStyle name="Navadno 3" xfId="4"/>
    <cellStyle name="Navadno_Popis_LENA_LEVEC_PGD" xfId="5"/>
    <cellStyle name="Navadno_TUS_Planet popis" xfId="6"/>
    <cellStyle name="Normal_04-033- NPK POPIS PZR-E" xfId="7"/>
    <cellStyle name="Valuta" xfId="8" builtinId="4"/>
    <cellStyle name="Vejica" xfId="9" builtinId="3"/>
    <cellStyle name="Vejica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47"/>
  </sheetPr>
  <dimension ref="A1:T788"/>
  <sheetViews>
    <sheetView tabSelected="1" view="pageBreakPreview" zoomScaleNormal="100" zoomScaleSheetLayoutView="100" workbookViewId="0"/>
  </sheetViews>
  <sheetFormatPr defaultRowHeight="12.75"/>
  <cols>
    <col min="1" max="1" width="3.85546875" style="3" customWidth="1"/>
    <col min="2" max="2" width="6" style="9" customWidth="1"/>
    <col min="3" max="3" width="45.7109375" style="3" customWidth="1"/>
    <col min="4" max="4" width="5.7109375" style="14" customWidth="1"/>
    <col min="5" max="5" width="10.5703125" style="74" customWidth="1"/>
    <col min="6" max="6" width="12.5703125" style="59" customWidth="1"/>
    <col min="7" max="7" width="15.7109375" style="66" customWidth="1"/>
    <col min="8" max="9" width="9.140625" style="3"/>
    <col min="10" max="10" width="36.5703125" style="21" customWidth="1"/>
    <col min="11" max="16384" width="9.140625" style="3"/>
  </cols>
  <sheetData>
    <row r="1" spans="1:10" ht="27.75" thickBot="1">
      <c r="A1" s="11"/>
      <c r="B1" s="18"/>
      <c r="C1" s="19" t="s">
        <v>11</v>
      </c>
      <c r="D1" s="20"/>
      <c r="E1" s="69" t="s">
        <v>10</v>
      </c>
      <c r="F1" s="52" t="s">
        <v>0</v>
      </c>
      <c r="G1" s="60" t="s">
        <v>1</v>
      </c>
    </row>
    <row r="2" spans="1:10" s="6" customFormat="1">
      <c r="A2" s="13"/>
      <c r="B2" s="1"/>
      <c r="C2" s="1" t="s">
        <v>471</v>
      </c>
      <c r="D2" s="7"/>
      <c r="E2" s="70"/>
      <c r="F2" s="53"/>
      <c r="G2" s="61"/>
      <c r="J2" s="22"/>
    </row>
    <row r="3" spans="1:10" s="6" customFormat="1">
      <c r="A3" s="13"/>
      <c r="B3" s="1"/>
      <c r="C3" s="1"/>
      <c r="D3" s="7"/>
      <c r="E3" s="70"/>
      <c r="F3" s="53"/>
      <c r="G3" s="61"/>
      <c r="J3" s="22"/>
    </row>
    <row r="4" spans="1:10" s="6" customFormat="1" ht="51">
      <c r="A4" s="13"/>
      <c r="B4" s="1"/>
      <c r="C4" s="166" t="s">
        <v>472</v>
      </c>
      <c r="D4" s="7"/>
      <c r="E4" s="70"/>
      <c r="F4" s="53"/>
      <c r="G4" s="61"/>
      <c r="J4" s="22"/>
    </row>
    <row r="5" spans="1:10" s="6" customFormat="1" ht="25.5">
      <c r="A5" s="13"/>
      <c r="B5" s="1"/>
      <c r="C5" s="167" t="s">
        <v>473</v>
      </c>
      <c r="D5" s="7"/>
      <c r="E5" s="70"/>
      <c r="F5" s="53"/>
      <c r="G5" s="61"/>
      <c r="J5" s="22"/>
    </row>
    <row r="6" spans="1:10" s="6" customFormat="1" ht="33.75" customHeight="1">
      <c r="A6" s="13"/>
      <c r="B6" s="1"/>
      <c r="C6" s="168" t="s">
        <v>474</v>
      </c>
      <c r="D6" s="7"/>
      <c r="E6" s="70"/>
      <c r="F6" s="53"/>
      <c r="G6" s="61"/>
      <c r="J6" s="22"/>
    </row>
    <row r="7" spans="1:10" s="6" customFormat="1" ht="25.5">
      <c r="A7" s="13"/>
      <c r="B7" s="1"/>
      <c r="C7" s="167" t="s">
        <v>478</v>
      </c>
      <c r="D7" s="7"/>
      <c r="E7" s="70"/>
      <c r="F7" s="53"/>
      <c r="G7" s="61"/>
      <c r="J7" s="22"/>
    </row>
    <row r="8" spans="1:10" s="6" customFormat="1" ht="38.25">
      <c r="A8" s="13"/>
      <c r="B8" s="1"/>
      <c r="C8" s="168" t="s">
        <v>475</v>
      </c>
      <c r="D8" s="7"/>
      <c r="E8" s="70"/>
      <c r="F8" s="53"/>
      <c r="G8" s="61"/>
      <c r="J8" s="22"/>
    </row>
    <row r="9" spans="1:10" s="6" customFormat="1" ht="38.25">
      <c r="A9" s="13"/>
      <c r="B9" s="1"/>
      <c r="C9" s="167" t="s">
        <v>476</v>
      </c>
      <c r="D9" s="7"/>
      <c r="E9" s="70"/>
      <c r="F9" s="53"/>
      <c r="G9" s="61"/>
      <c r="J9" s="22"/>
    </row>
    <row r="10" spans="1:10" s="6" customFormat="1" ht="51">
      <c r="A10" s="13"/>
      <c r="B10" s="1"/>
      <c r="C10" s="168" t="s">
        <v>477</v>
      </c>
      <c r="D10" s="7"/>
      <c r="E10" s="70"/>
      <c r="F10" s="53"/>
      <c r="G10" s="61"/>
      <c r="J10" s="22"/>
    </row>
    <row r="11" spans="1:10" s="6" customFormat="1" ht="26.25">
      <c r="A11" s="13"/>
      <c r="B11" s="1"/>
      <c r="C11" s="168" t="s">
        <v>479</v>
      </c>
      <c r="D11" s="7"/>
      <c r="E11" s="70"/>
      <c r="F11" s="53"/>
      <c r="G11" s="61"/>
      <c r="J11" s="22"/>
    </row>
    <row r="12" spans="1:10" s="6" customFormat="1">
      <c r="A12" s="13"/>
      <c r="B12" s="1"/>
      <c r="C12" s="168"/>
      <c r="D12" s="7"/>
      <c r="E12" s="70"/>
      <c r="F12" s="53"/>
      <c r="G12" s="61"/>
      <c r="J12" s="22"/>
    </row>
    <row r="13" spans="1:10" s="6" customFormat="1">
      <c r="A13" s="13"/>
      <c r="B13" s="1" t="s">
        <v>55</v>
      </c>
      <c r="C13" s="1" t="s">
        <v>256</v>
      </c>
      <c r="D13" s="7"/>
      <c r="E13" s="70"/>
      <c r="F13" s="53"/>
      <c r="G13" s="61"/>
      <c r="J13" s="22"/>
    </row>
    <row r="14" spans="1:10">
      <c r="A14" s="13"/>
      <c r="B14" s="2"/>
      <c r="C14" s="1"/>
      <c r="D14" s="7"/>
      <c r="E14" s="70"/>
      <c r="F14" s="53"/>
      <c r="G14" s="61"/>
    </row>
    <row r="15" spans="1:10">
      <c r="A15" s="13"/>
      <c r="B15" s="1" t="s">
        <v>35</v>
      </c>
      <c r="C15" s="1" t="s">
        <v>12</v>
      </c>
      <c r="D15" s="7"/>
      <c r="E15" s="70"/>
      <c r="F15" s="53"/>
      <c r="G15" s="61"/>
    </row>
    <row r="16" spans="1:10">
      <c r="A16" s="13"/>
      <c r="B16" s="2"/>
      <c r="C16" s="1" t="s">
        <v>33</v>
      </c>
      <c r="D16" s="7"/>
      <c r="E16" s="70"/>
      <c r="F16" s="53"/>
      <c r="G16" s="61"/>
    </row>
    <row r="17" spans="1:8">
      <c r="A17" s="13"/>
      <c r="B17" s="2"/>
      <c r="C17" s="1"/>
      <c r="D17" s="7"/>
      <c r="E17" s="70"/>
      <c r="F17" s="53"/>
      <c r="G17" s="61"/>
    </row>
    <row r="18" spans="1:8" ht="38.25">
      <c r="A18" s="13"/>
      <c r="B18" s="23">
        <v>1</v>
      </c>
      <c r="C18" s="31" t="s">
        <v>160</v>
      </c>
      <c r="D18" s="7"/>
      <c r="E18" s="70"/>
      <c r="F18" s="53"/>
      <c r="G18" s="61"/>
    </row>
    <row r="19" spans="1:8">
      <c r="A19" s="13"/>
      <c r="B19" s="2"/>
      <c r="C19" s="1"/>
      <c r="D19" s="7"/>
      <c r="E19" s="70"/>
      <c r="F19" s="53"/>
      <c r="G19" s="61"/>
    </row>
    <row r="20" spans="1:8" ht="27.75" customHeight="1">
      <c r="A20" s="13"/>
      <c r="B20" s="23" t="s">
        <v>190</v>
      </c>
      <c r="C20" s="24" t="s">
        <v>213</v>
      </c>
      <c r="D20" s="7" t="s">
        <v>13</v>
      </c>
      <c r="E20" s="70">
        <v>9</v>
      </c>
      <c r="F20" s="54">
        <v>0</v>
      </c>
      <c r="G20" s="62">
        <f>E20*F20</f>
        <v>0</v>
      </c>
      <c r="H20" s="70"/>
    </row>
    <row r="21" spans="1:8">
      <c r="A21" s="13"/>
      <c r="B21" s="23"/>
      <c r="C21" s="24"/>
      <c r="D21" s="7"/>
      <c r="E21" s="70"/>
      <c r="F21" s="54"/>
      <c r="G21" s="62"/>
      <c r="H21" s="70"/>
    </row>
    <row r="22" spans="1:8" ht="27.75" customHeight="1">
      <c r="A22" s="13"/>
      <c r="B22" s="23" t="s">
        <v>397</v>
      </c>
      <c r="C22" s="24" t="s">
        <v>398</v>
      </c>
      <c r="D22" s="7" t="s">
        <v>13</v>
      </c>
      <c r="E22" s="70">
        <v>5</v>
      </c>
      <c r="F22" s="54">
        <v>0</v>
      </c>
      <c r="G22" s="62">
        <f>E22*F22</f>
        <v>0</v>
      </c>
      <c r="H22" s="70"/>
    </row>
    <row r="23" spans="1:8">
      <c r="A23" s="13"/>
      <c r="B23" s="23"/>
      <c r="C23" s="24"/>
      <c r="D23" s="7"/>
      <c r="E23" s="70"/>
      <c r="F23" s="54"/>
      <c r="G23" s="62"/>
      <c r="H23" s="70"/>
    </row>
    <row r="24" spans="1:8" ht="25.5">
      <c r="A24" s="13"/>
      <c r="B24" s="23" t="s">
        <v>191</v>
      </c>
      <c r="C24" s="24" t="s">
        <v>214</v>
      </c>
      <c r="D24" s="7" t="s">
        <v>13</v>
      </c>
      <c r="E24" s="70">
        <v>20</v>
      </c>
      <c r="F24" s="54">
        <v>0</v>
      </c>
      <c r="G24" s="62">
        <f>E24*F24</f>
        <v>0</v>
      </c>
      <c r="H24" s="70"/>
    </row>
    <row r="25" spans="1:8">
      <c r="A25" s="13"/>
      <c r="B25" s="23"/>
      <c r="C25" s="24"/>
      <c r="D25" s="7"/>
      <c r="E25" s="70"/>
      <c r="F25" s="54"/>
      <c r="G25" s="62"/>
      <c r="H25" s="70"/>
    </row>
    <row r="26" spans="1:8" ht="25.5">
      <c r="A26" s="13"/>
      <c r="B26" s="23" t="s">
        <v>399</v>
      </c>
      <c r="C26" s="24" t="s">
        <v>400</v>
      </c>
      <c r="D26" s="7" t="s">
        <v>13</v>
      </c>
      <c r="E26" s="70">
        <v>4</v>
      </c>
      <c r="F26" s="54">
        <v>0</v>
      </c>
      <c r="G26" s="62">
        <f>E26*F26</f>
        <v>0</v>
      </c>
      <c r="H26" s="70"/>
    </row>
    <row r="27" spans="1:8">
      <c r="A27" s="13"/>
      <c r="B27" s="23"/>
      <c r="C27" s="24"/>
      <c r="D27" s="7"/>
      <c r="E27" s="70"/>
      <c r="F27" s="54"/>
      <c r="G27" s="62"/>
      <c r="H27" s="70"/>
    </row>
    <row r="28" spans="1:8" ht="25.5">
      <c r="A28" s="13"/>
      <c r="B28" s="23" t="s">
        <v>192</v>
      </c>
      <c r="C28" s="24" t="s">
        <v>215</v>
      </c>
      <c r="D28" s="7" t="s">
        <v>13</v>
      </c>
      <c r="E28" s="70">
        <v>40</v>
      </c>
      <c r="F28" s="54">
        <v>0</v>
      </c>
      <c r="G28" s="62">
        <f>E28*F28</f>
        <v>0</v>
      </c>
      <c r="H28" s="70"/>
    </row>
    <row r="29" spans="1:8">
      <c r="A29" s="13"/>
      <c r="B29" s="23"/>
      <c r="C29" s="129" t="s">
        <v>198</v>
      </c>
      <c r="D29" s="7" t="s">
        <v>13</v>
      </c>
      <c r="E29" s="70">
        <v>40</v>
      </c>
      <c r="F29" s="54">
        <v>0</v>
      </c>
      <c r="G29" s="62">
        <f>E29*F29</f>
        <v>0</v>
      </c>
      <c r="H29" s="70"/>
    </row>
    <row r="30" spans="1:8">
      <c r="A30" s="13"/>
      <c r="B30" s="23"/>
      <c r="C30" s="129"/>
      <c r="D30" s="7"/>
      <c r="E30" s="70"/>
      <c r="F30" s="54"/>
      <c r="G30" s="62"/>
      <c r="H30" s="70"/>
    </row>
    <row r="31" spans="1:8" ht="25.5">
      <c r="A31" s="13"/>
      <c r="B31" s="23" t="s">
        <v>193</v>
      </c>
      <c r="C31" s="24" t="s">
        <v>216</v>
      </c>
      <c r="D31" s="7" t="s">
        <v>13</v>
      </c>
      <c r="E31" s="70">
        <v>32</v>
      </c>
      <c r="F31" s="54">
        <v>0</v>
      </c>
      <c r="G31" s="62">
        <f>E31*F31</f>
        <v>0</v>
      </c>
      <c r="H31" s="70"/>
    </row>
    <row r="32" spans="1:8">
      <c r="A32" s="13"/>
      <c r="B32" s="23"/>
      <c r="C32" s="129"/>
      <c r="D32" s="7"/>
      <c r="E32" s="70"/>
      <c r="F32" s="54"/>
      <c r="G32" s="62"/>
      <c r="H32" s="70"/>
    </row>
    <row r="33" spans="1:8" ht="25.5">
      <c r="A33" s="13"/>
      <c r="B33" s="23" t="s">
        <v>194</v>
      </c>
      <c r="C33" s="24" t="s">
        <v>217</v>
      </c>
      <c r="D33" s="7" t="s">
        <v>13</v>
      </c>
      <c r="E33" s="70">
        <v>17</v>
      </c>
      <c r="F33" s="54">
        <v>0</v>
      </c>
      <c r="G33" s="62">
        <f>E33*F33</f>
        <v>0</v>
      </c>
      <c r="H33" s="70"/>
    </row>
    <row r="34" spans="1:8">
      <c r="A34" s="13"/>
      <c r="B34" s="23"/>
      <c r="C34" s="24"/>
      <c r="D34" s="7"/>
      <c r="E34" s="70"/>
      <c r="F34" s="54"/>
      <c r="G34" s="62"/>
      <c r="H34" s="70"/>
    </row>
    <row r="35" spans="1:8" ht="30.6" customHeight="1">
      <c r="A35" s="13"/>
      <c r="B35" s="23" t="s">
        <v>195</v>
      </c>
      <c r="C35" s="24" t="s">
        <v>218</v>
      </c>
      <c r="D35" s="7" t="s">
        <v>13</v>
      </c>
      <c r="E35" s="70">
        <v>24</v>
      </c>
      <c r="F35" s="54">
        <v>0</v>
      </c>
      <c r="G35" s="62">
        <f>E35*F35</f>
        <v>0</v>
      </c>
      <c r="H35" s="70"/>
    </row>
    <row r="36" spans="1:8">
      <c r="A36" s="13"/>
      <c r="B36" s="23"/>
      <c r="C36" s="24"/>
      <c r="D36" s="7"/>
      <c r="E36" s="70"/>
      <c r="F36" s="54"/>
      <c r="G36" s="62"/>
      <c r="H36" s="70"/>
    </row>
    <row r="37" spans="1:8" ht="30.6" customHeight="1">
      <c r="A37" s="13"/>
      <c r="B37" s="23" t="s">
        <v>401</v>
      </c>
      <c r="C37" s="24" t="s">
        <v>402</v>
      </c>
      <c r="D37" s="7" t="s">
        <v>13</v>
      </c>
      <c r="E37" s="70">
        <v>32</v>
      </c>
      <c r="F37" s="54">
        <v>0</v>
      </c>
      <c r="G37" s="62">
        <f>E37*F37</f>
        <v>0</v>
      </c>
      <c r="H37" s="70"/>
    </row>
    <row r="38" spans="1:8">
      <c r="A38" s="13"/>
      <c r="B38" s="23"/>
      <c r="C38" s="24"/>
      <c r="D38" s="7"/>
      <c r="E38" s="70"/>
      <c r="F38" s="54"/>
      <c r="G38" s="62"/>
      <c r="H38" s="70"/>
    </row>
    <row r="39" spans="1:8" ht="33.6" customHeight="1">
      <c r="A39" s="13"/>
      <c r="B39" s="23" t="s">
        <v>199</v>
      </c>
      <c r="C39" s="24" t="s">
        <v>219</v>
      </c>
      <c r="D39" s="7" t="s">
        <v>13</v>
      </c>
      <c r="E39" s="70">
        <v>2</v>
      </c>
      <c r="F39" s="54">
        <v>0</v>
      </c>
      <c r="G39" s="62">
        <f>E39*F39</f>
        <v>0</v>
      </c>
      <c r="H39" s="70"/>
    </row>
    <row r="40" spans="1:8">
      <c r="A40" s="13"/>
      <c r="B40" s="23"/>
      <c r="C40" s="24"/>
      <c r="D40" s="7"/>
      <c r="E40" s="70"/>
      <c r="F40" s="54"/>
      <c r="G40" s="62"/>
      <c r="H40" s="70"/>
    </row>
    <row r="41" spans="1:8" ht="25.5">
      <c r="A41" s="13"/>
      <c r="B41" s="23" t="s">
        <v>200</v>
      </c>
      <c r="C41" s="24" t="s">
        <v>220</v>
      </c>
      <c r="D41" s="7" t="s">
        <v>13</v>
      </c>
      <c r="E41" s="70">
        <v>1</v>
      </c>
      <c r="F41" s="54">
        <v>0</v>
      </c>
      <c r="G41" s="62">
        <f>E41*F41</f>
        <v>0</v>
      </c>
      <c r="H41" s="70"/>
    </row>
    <row r="42" spans="1:8">
      <c r="A42" s="13"/>
      <c r="B42" s="23"/>
      <c r="C42" s="24"/>
      <c r="D42" s="7"/>
      <c r="E42" s="70"/>
      <c r="F42" s="54"/>
      <c r="G42" s="62"/>
      <c r="H42" s="70"/>
    </row>
    <row r="43" spans="1:8" ht="30" customHeight="1">
      <c r="A43" s="13"/>
      <c r="B43" s="23" t="s">
        <v>201</v>
      </c>
      <c r="C43" s="24" t="s">
        <v>221</v>
      </c>
      <c r="D43" s="7" t="s">
        <v>13</v>
      </c>
      <c r="E43" s="70">
        <v>12</v>
      </c>
      <c r="F43" s="54">
        <v>0</v>
      </c>
      <c r="G43" s="62">
        <f>E43*F43</f>
        <v>0</v>
      </c>
      <c r="H43" s="70"/>
    </row>
    <row r="44" spans="1:8">
      <c r="A44" s="13"/>
      <c r="B44" s="23"/>
      <c r="C44" s="24"/>
      <c r="D44" s="7"/>
      <c r="E44" s="70"/>
      <c r="F44" s="54"/>
      <c r="G44" s="62"/>
      <c r="H44" s="70"/>
    </row>
    <row r="45" spans="1:8" ht="25.5">
      <c r="A45" s="13"/>
      <c r="B45" s="23" t="s">
        <v>202</v>
      </c>
      <c r="C45" s="24" t="s">
        <v>222</v>
      </c>
      <c r="D45" s="7" t="s">
        <v>13</v>
      </c>
      <c r="E45" s="70">
        <v>1</v>
      </c>
      <c r="F45" s="54">
        <v>0</v>
      </c>
      <c r="G45" s="62">
        <f>E45*F45</f>
        <v>0</v>
      </c>
      <c r="H45" s="70"/>
    </row>
    <row r="46" spans="1:8">
      <c r="A46" s="13"/>
      <c r="B46" s="23"/>
      <c r="D46" s="7"/>
      <c r="E46" s="70"/>
      <c r="F46" s="54"/>
      <c r="G46" s="62"/>
      <c r="H46" s="70"/>
    </row>
    <row r="47" spans="1:8" ht="25.5">
      <c r="A47" s="13"/>
      <c r="B47" s="23" t="s">
        <v>203</v>
      </c>
      <c r="C47" s="24" t="s">
        <v>223</v>
      </c>
      <c r="D47" s="7" t="s">
        <v>13</v>
      </c>
      <c r="E47" s="70">
        <v>2</v>
      </c>
      <c r="F47" s="54">
        <v>0</v>
      </c>
      <c r="G47" s="62">
        <f>E47*F47</f>
        <v>0</v>
      </c>
      <c r="H47" s="70"/>
    </row>
    <row r="48" spans="1:8">
      <c r="A48" s="13"/>
      <c r="B48" s="23"/>
      <c r="C48" s="130" t="s">
        <v>208</v>
      </c>
      <c r="D48" s="7" t="s">
        <v>13</v>
      </c>
      <c r="E48" s="70">
        <v>1</v>
      </c>
      <c r="F48" s="54">
        <v>0</v>
      </c>
      <c r="G48" s="62">
        <f>E48*F48</f>
        <v>0</v>
      </c>
      <c r="H48" s="70"/>
    </row>
    <row r="49" spans="1:8">
      <c r="A49" s="13"/>
      <c r="B49" s="23"/>
      <c r="C49" s="130"/>
      <c r="D49" s="7"/>
      <c r="E49" s="70"/>
      <c r="F49" s="54"/>
      <c r="G49" s="62"/>
      <c r="H49" s="70"/>
    </row>
    <row r="50" spans="1:8" ht="25.5">
      <c r="A50" s="13"/>
      <c r="B50" s="23" t="s">
        <v>204</v>
      </c>
      <c r="C50" s="24" t="s">
        <v>224</v>
      </c>
      <c r="D50" s="7" t="s">
        <v>13</v>
      </c>
      <c r="E50" s="70">
        <v>2</v>
      </c>
      <c r="F50" s="54">
        <v>0</v>
      </c>
      <c r="G50" s="62">
        <f>E50*F50</f>
        <v>0</v>
      </c>
      <c r="H50" s="70"/>
    </row>
    <row r="51" spans="1:8">
      <c r="A51" s="13"/>
      <c r="B51" s="23"/>
      <c r="D51" s="7"/>
      <c r="E51" s="70"/>
      <c r="F51" s="54"/>
      <c r="G51" s="62"/>
      <c r="H51" s="70"/>
    </row>
    <row r="52" spans="1:8" ht="25.5">
      <c r="A52" s="13"/>
      <c r="B52" s="23" t="s">
        <v>205</v>
      </c>
      <c r="C52" s="24" t="s">
        <v>225</v>
      </c>
      <c r="D52" s="7" t="s">
        <v>13</v>
      </c>
      <c r="E52" s="70">
        <v>1</v>
      </c>
      <c r="F52" s="54">
        <v>0</v>
      </c>
      <c r="G52" s="62">
        <f>E52*F52</f>
        <v>0</v>
      </c>
      <c r="H52" s="70"/>
    </row>
    <row r="53" spans="1:8" ht="25.5">
      <c r="A53" s="13"/>
      <c r="B53" s="23"/>
      <c r="C53" s="130" t="s">
        <v>209</v>
      </c>
      <c r="D53" s="7" t="s">
        <v>13</v>
      </c>
      <c r="E53" s="70">
        <v>1</v>
      </c>
      <c r="F53" s="54">
        <v>0</v>
      </c>
      <c r="G53" s="62">
        <f>E53*F53</f>
        <v>0</v>
      </c>
      <c r="H53" s="70"/>
    </row>
    <row r="54" spans="1:8">
      <c r="A54" s="13"/>
      <c r="B54" s="23"/>
      <c r="C54" s="130" t="s">
        <v>208</v>
      </c>
      <c r="D54" s="7" t="s">
        <v>13</v>
      </c>
      <c r="E54" s="70">
        <v>1</v>
      </c>
      <c r="F54" s="54">
        <v>0</v>
      </c>
      <c r="G54" s="62">
        <f>E54*F54</f>
        <v>0</v>
      </c>
      <c r="H54" s="70"/>
    </row>
    <row r="55" spans="1:8">
      <c r="A55" s="13"/>
      <c r="B55" s="23"/>
      <c r="C55" s="130"/>
      <c r="D55" s="7"/>
      <c r="E55" s="70"/>
      <c r="F55" s="54"/>
      <c r="G55" s="62"/>
      <c r="H55" s="70"/>
    </row>
    <row r="56" spans="1:8" ht="25.5">
      <c r="A56" s="13"/>
      <c r="B56" s="23" t="s">
        <v>206</v>
      </c>
      <c r="C56" s="24" t="s">
        <v>226</v>
      </c>
      <c r="D56" s="7" t="s">
        <v>13</v>
      </c>
      <c r="E56" s="70">
        <v>1</v>
      </c>
      <c r="F56" s="54">
        <v>0</v>
      </c>
      <c r="G56" s="62">
        <f>E56*F56</f>
        <v>0</v>
      </c>
      <c r="H56" s="70"/>
    </row>
    <row r="57" spans="1:8">
      <c r="A57" s="13"/>
      <c r="B57" s="23"/>
      <c r="C57" s="24"/>
      <c r="D57" s="7"/>
      <c r="E57" s="70"/>
      <c r="F57" s="54"/>
      <c r="G57" s="62"/>
      <c r="H57" s="70"/>
    </row>
    <row r="58" spans="1:8" ht="25.5">
      <c r="A58" s="13"/>
      <c r="B58" s="23" t="s">
        <v>207</v>
      </c>
      <c r="C58" s="24" t="s">
        <v>227</v>
      </c>
      <c r="D58" s="7" t="s">
        <v>13</v>
      </c>
      <c r="E58" s="70">
        <v>2</v>
      </c>
      <c r="F58" s="54">
        <v>0</v>
      </c>
      <c r="G58" s="62">
        <f>E58*F58</f>
        <v>0</v>
      </c>
      <c r="H58" s="70"/>
    </row>
    <row r="59" spans="1:8">
      <c r="A59" s="13"/>
      <c r="B59" s="23"/>
      <c r="D59" s="7"/>
      <c r="E59" s="70"/>
      <c r="F59" s="54"/>
      <c r="G59" s="62"/>
      <c r="H59" s="70"/>
    </row>
    <row r="60" spans="1:8" ht="25.5">
      <c r="A60" s="13"/>
      <c r="B60" s="23" t="s">
        <v>196</v>
      </c>
      <c r="C60" s="24" t="s">
        <v>228</v>
      </c>
      <c r="D60" s="7" t="s">
        <v>13</v>
      </c>
      <c r="E60" s="70">
        <v>8</v>
      </c>
      <c r="F60" s="54">
        <v>0</v>
      </c>
      <c r="G60" s="62">
        <f>E60*F60</f>
        <v>0</v>
      </c>
      <c r="H60" s="70"/>
    </row>
    <row r="61" spans="1:8">
      <c r="A61" s="13"/>
      <c r="B61" s="23"/>
      <c r="C61" s="95"/>
      <c r="D61" s="7"/>
      <c r="E61" s="70"/>
      <c r="F61" s="54"/>
      <c r="G61" s="62"/>
      <c r="H61" s="70"/>
    </row>
    <row r="62" spans="1:8" ht="25.5">
      <c r="A62" s="13"/>
      <c r="B62" s="106" t="s">
        <v>197</v>
      </c>
      <c r="C62" s="24" t="s">
        <v>403</v>
      </c>
      <c r="D62" s="7" t="s">
        <v>13</v>
      </c>
      <c r="E62" s="70">
        <v>2</v>
      </c>
      <c r="F62" s="54">
        <v>0</v>
      </c>
      <c r="G62" s="62">
        <f>E62*F62</f>
        <v>0</v>
      </c>
      <c r="H62" s="70"/>
    </row>
    <row r="63" spans="1:8">
      <c r="A63" s="13"/>
      <c r="B63" s="106"/>
      <c r="C63" s="47"/>
      <c r="D63" s="7"/>
      <c r="E63" s="70"/>
      <c r="F63" s="54"/>
      <c r="G63" s="62"/>
      <c r="H63" s="70"/>
    </row>
    <row r="64" spans="1:8" ht="25.5">
      <c r="A64" s="13"/>
      <c r="B64" s="106" t="s">
        <v>158</v>
      </c>
      <c r="C64" s="24" t="s">
        <v>229</v>
      </c>
      <c r="D64" s="7" t="s">
        <v>13</v>
      </c>
      <c r="E64" s="70">
        <v>11</v>
      </c>
      <c r="F64" s="54">
        <v>0</v>
      </c>
      <c r="G64" s="62">
        <f>E64*F64</f>
        <v>0</v>
      </c>
      <c r="H64" s="70"/>
    </row>
    <row r="65" spans="1:8">
      <c r="A65" s="13"/>
      <c r="B65" s="106"/>
      <c r="C65" s="107"/>
      <c r="D65" s="7"/>
      <c r="E65" s="70"/>
      <c r="F65" s="54"/>
      <c r="G65" s="62"/>
      <c r="H65" s="70"/>
    </row>
    <row r="66" spans="1:8" ht="25.5">
      <c r="A66" s="13"/>
      <c r="B66" s="106" t="s">
        <v>159</v>
      </c>
      <c r="C66" s="24" t="s">
        <v>230</v>
      </c>
      <c r="D66" s="7" t="s">
        <v>13</v>
      </c>
      <c r="E66" s="70">
        <v>3</v>
      </c>
      <c r="F66" s="54">
        <v>0</v>
      </c>
      <c r="G66" s="62">
        <f>E66*F66</f>
        <v>0</v>
      </c>
      <c r="H66" s="70"/>
    </row>
    <row r="67" spans="1:8">
      <c r="A67" s="13"/>
      <c r="B67" s="23"/>
      <c r="C67" s="25"/>
      <c r="D67" s="7"/>
      <c r="E67" s="70"/>
      <c r="F67" s="54"/>
      <c r="G67" s="62"/>
    </row>
    <row r="68" spans="1:8">
      <c r="A68" s="13"/>
      <c r="B68" s="10"/>
      <c r="C68" s="5" t="s">
        <v>155</v>
      </c>
      <c r="D68" s="16"/>
      <c r="E68" s="71"/>
      <c r="F68" s="55"/>
      <c r="G68" s="63">
        <f>SUM(G20:G65)</f>
        <v>0</v>
      </c>
    </row>
    <row r="69" spans="1:8">
      <c r="A69" s="13"/>
      <c r="B69" s="23"/>
      <c r="C69" s="25"/>
      <c r="D69" s="7"/>
      <c r="E69" s="70"/>
      <c r="F69" s="54"/>
      <c r="G69" s="62"/>
    </row>
    <row r="70" spans="1:8">
      <c r="A70" s="13"/>
      <c r="B70" s="2"/>
      <c r="C70" s="1" t="s">
        <v>68</v>
      </c>
      <c r="D70" s="7"/>
      <c r="E70" s="70"/>
      <c r="F70" s="53"/>
      <c r="G70" s="61"/>
    </row>
    <row r="71" spans="1:8">
      <c r="A71" s="13"/>
      <c r="B71" s="2"/>
      <c r="C71" s="1"/>
      <c r="D71" s="7"/>
      <c r="E71" s="70"/>
      <c r="F71" s="53"/>
      <c r="G71" s="61"/>
    </row>
    <row r="72" spans="1:8" ht="25.5">
      <c r="A72" s="13"/>
      <c r="B72" s="23">
        <v>1</v>
      </c>
      <c r="C72" s="31" t="s">
        <v>66</v>
      </c>
      <c r="D72" s="7"/>
      <c r="E72" s="70"/>
      <c r="F72" s="53"/>
      <c r="G72" s="61"/>
    </row>
    <row r="73" spans="1:8">
      <c r="A73" s="13"/>
      <c r="B73" s="23"/>
      <c r="C73" s="25"/>
      <c r="D73" s="7"/>
      <c r="E73" s="70"/>
      <c r="F73" s="54"/>
      <c r="G73" s="62"/>
    </row>
    <row r="74" spans="1:8" ht="51">
      <c r="A74" s="13"/>
      <c r="B74" s="78" t="s">
        <v>162</v>
      </c>
      <c r="C74" s="68" t="s">
        <v>210</v>
      </c>
      <c r="D74" s="7" t="s">
        <v>13</v>
      </c>
      <c r="E74" s="70">
        <v>46</v>
      </c>
      <c r="F74" s="54">
        <v>0</v>
      </c>
      <c r="G74" s="62">
        <f>E74*F74</f>
        <v>0</v>
      </c>
    </row>
    <row r="75" spans="1:8">
      <c r="A75" s="13"/>
      <c r="B75" s="78"/>
      <c r="C75" s="68"/>
      <c r="D75" s="7"/>
      <c r="E75" s="70"/>
      <c r="F75" s="54"/>
      <c r="G75" s="62"/>
    </row>
    <row r="76" spans="1:8" ht="51">
      <c r="A76" s="13"/>
      <c r="B76" s="78" t="s">
        <v>163</v>
      </c>
      <c r="C76" s="68" t="s">
        <v>211</v>
      </c>
      <c r="D76" s="7" t="s">
        <v>13</v>
      </c>
      <c r="E76" s="70">
        <v>3</v>
      </c>
      <c r="F76" s="54">
        <v>0</v>
      </c>
      <c r="G76" s="62">
        <f>E76*F76</f>
        <v>0</v>
      </c>
    </row>
    <row r="77" spans="1:8">
      <c r="A77" s="13"/>
      <c r="B77" s="78"/>
      <c r="C77" s="68"/>
      <c r="D77" s="7"/>
      <c r="E77" s="70"/>
      <c r="F77" s="54"/>
      <c r="G77" s="62"/>
    </row>
    <row r="78" spans="1:8" ht="51">
      <c r="A78" s="13"/>
      <c r="B78" s="78" t="s">
        <v>164</v>
      </c>
      <c r="C78" s="68" t="s">
        <v>212</v>
      </c>
      <c r="D78" s="7" t="s">
        <v>13</v>
      </c>
      <c r="E78" s="70">
        <v>3</v>
      </c>
      <c r="F78" s="54">
        <v>0</v>
      </c>
      <c r="G78" s="62">
        <f>E78*F78</f>
        <v>0</v>
      </c>
    </row>
    <row r="79" spans="1:8">
      <c r="A79" s="13"/>
      <c r="B79" s="78"/>
      <c r="C79" s="68"/>
      <c r="D79" s="7"/>
      <c r="E79" s="70"/>
      <c r="F79" s="54"/>
      <c r="G79" s="62"/>
    </row>
    <row r="80" spans="1:8">
      <c r="A80" s="13"/>
      <c r="B80" s="23">
        <v>2</v>
      </c>
      <c r="C80" s="31" t="s">
        <v>161</v>
      </c>
      <c r="D80" s="7" t="s">
        <v>38</v>
      </c>
      <c r="E80" s="70">
        <v>1</v>
      </c>
      <c r="F80" s="54">
        <v>0</v>
      </c>
      <c r="G80" s="62">
        <f>E80*F80</f>
        <v>0</v>
      </c>
    </row>
    <row r="81" spans="1:10">
      <c r="A81" s="13"/>
      <c r="C81" s="26"/>
      <c r="D81" s="15"/>
      <c r="E81" s="72"/>
      <c r="F81" s="56"/>
      <c r="G81" s="64"/>
    </row>
    <row r="82" spans="1:10">
      <c r="A82" s="13"/>
      <c r="B82" s="10"/>
      <c r="C82" s="5" t="s">
        <v>67</v>
      </c>
      <c r="D82" s="16"/>
      <c r="E82" s="71"/>
      <c r="F82" s="55"/>
      <c r="G82" s="63">
        <f>SUM(G74:G81)</f>
        <v>0</v>
      </c>
    </row>
    <row r="83" spans="1:10">
      <c r="A83" s="13"/>
      <c r="B83" s="2"/>
      <c r="C83" s="4"/>
      <c r="D83" s="17"/>
      <c r="E83" s="70"/>
      <c r="F83" s="57"/>
      <c r="G83" s="65"/>
    </row>
    <row r="84" spans="1:10" s="8" customFormat="1">
      <c r="A84" s="13"/>
      <c r="B84" s="33"/>
      <c r="C84" s="34" t="s">
        <v>30</v>
      </c>
      <c r="D84" s="35"/>
      <c r="E84" s="73"/>
      <c r="F84" s="58"/>
      <c r="G84" s="63">
        <f>G68+G82</f>
        <v>0</v>
      </c>
      <c r="J84" s="21"/>
    </row>
    <row r="85" spans="1:10">
      <c r="A85" s="13"/>
      <c r="B85" s="23"/>
      <c r="C85" s="25"/>
      <c r="D85" s="7"/>
      <c r="E85" s="70"/>
      <c r="F85" s="54"/>
      <c r="G85" s="62"/>
    </row>
    <row r="86" spans="1:10">
      <c r="A86" s="13"/>
      <c r="B86" s="32" t="s">
        <v>34</v>
      </c>
      <c r="C86" s="1" t="s">
        <v>15</v>
      </c>
      <c r="D86" s="7"/>
      <c r="E86" s="70"/>
      <c r="F86" s="54"/>
      <c r="G86" s="62"/>
    </row>
    <row r="87" spans="1:10">
      <c r="A87" s="13"/>
      <c r="B87" s="23"/>
      <c r="C87" s="25"/>
      <c r="D87" s="7"/>
      <c r="E87" s="70"/>
      <c r="F87" s="54"/>
      <c r="G87" s="62"/>
    </row>
    <row r="88" spans="1:10" ht="38.25">
      <c r="A88" s="13"/>
      <c r="B88" s="181">
        <v>1</v>
      </c>
      <c r="C88" s="171" t="s">
        <v>14</v>
      </c>
      <c r="D88" s="177"/>
      <c r="E88" s="178"/>
      <c r="F88" s="179"/>
      <c r="G88" s="180"/>
    </row>
    <row r="89" spans="1:10">
      <c r="A89" s="13"/>
      <c r="B89" s="181"/>
      <c r="C89" s="171"/>
      <c r="D89" s="177"/>
      <c r="E89" s="178"/>
      <c r="F89" s="179"/>
      <c r="G89" s="180"/>
    </row>
    <row r="90" spans="1:10">
      <c r="A90" s="13"/>
      <c r="B90" s="181"/>
      <c r="C90" s="171" t="s">
        <v>175</v>
      </c>
      <c r="D90" s="177" t="s">
        <v>36</v>
      </c>
      <c r="E90" s="178">
        <v>120</v>
      </c>
      <c r="F90" s="179">
        <v>0</v>
      </c>
      <c r="G90" s="180">
        <f t="shared" ref="G90:G96" si="0">E90*F90</f>
        <v>0</v>
      </c>
      <c r="H90" s="70"/>
    </row>
    <row r="91" spans="1:10">
      <c r="A91" s="13"/>
      <c r="B91" s="181"/>
      <c r="C91" s="171" t="s">
        <v>176</v>
      </c>
      <c r="D91" s="177" t="s">
        <v>36</v>
      </c>
      <c r="E91" s="178">
        <v>3900</v>
      </c>
      <c r="F91" s="179">
        <v>0</v>
      </c>
      <c r="G91" s="180">
        <f t="shared" si="0"/>
        <v>0</v>
      </c>
      <c r="H91" s="70"/>
    </row>
    <row r="92" spans="1:10">
      <c r="A92" s="13"/>
      <c r="B92" s="181"/>
      <c r="C92" s="171" t="s">
        <v>177</v>
      </c>
      <c r="D92" s="177" t="s">
        <v>36</v>
      </c>
      <c r="E92" s="178">
        <v>85</v>
      </c>
      <c r="F92" s="179">
        <v>0</v>
      </c>
      <c r="G92" s="180">
        <f t="shared" si="0"/>
        <v>0</v>
      </c>
      <c r="H92" s="70"/>
    </row>
    <row r="93" spans="1:10">
      <c r="A93" s="13"/>
      <c r="B93" s="181"/>
      <c r="C93" s="171" t="s">
        <v>178</v>
      </c>
      <c r="D93" s="177" t="s">
        <v>36</v>
      </c>
      <c r="E93" s="178">
        <v>5500</v>
      </c>
      <c r="F93" s="179">
        <v>0</v>
      </c>
      <c r="G93" s="180">
        <f t="shared" si="0"/>
        <v>0</v>
      </c>
      <c r="H93" s="105"/>
    </row>
    <row r="94" spans="1:10">
      <c r="A94" s="13"/>
      <c r="B94" s="181"/>
      <c r="C94" s="171" t="s">
        <v>179</v>
      </c>
      <c r="D94" s="177" t="s">
        <v>36</v>
      </c>
      <c r="E94" s="178">
        <v>120</v>
      </c>
      <c r="F94" s="179">
        <v>0</v>
      </c>
      <c r="G94" s="180">
        <f t="shared" si="0"/>
        <v>0</v>
      </c>
      <c r="H94" s="70"/>
    </row>
    <row r="95" spans="1:10">
      <c r="A95" s="13"/>
      <c r="B95" s="181"/>
      <c r="C95" s="171" t="s">
        <v>77</v>
      </c>
      <c r="D95" s="177" t="s">
        <v>36</v>
      </c>
      <c r="E95" s="178">
        <v>650</v>
      </c>
      <c r="F95" s="179">
        <v>0</v>
      </c>
      <c r="G95" s="180">
        <f t="shared" si="0"/>
        <v>0</v>
      </c>
      <c r="H95" s="70"/>
    </row>
    <row r="96" spans="1:10">
      <c r="A96" s="13"/>
      <c r="B96" s="181"/>
      <c r="C96" s="171" t="s">
        <v>78</v>
      </c>
      <c r="D96" s="177" t="s">
        <v>36</v>
      </c>
      <c r="E96" s="178">
        <v>450</v>
      </c>
      <c r="F96" s="179">
        <v>0</v>
      </c>
      <c r="G96" s="180">
        <f t="shared" si="0"/>
        <v>0</v>
      </c>
      <c r="H96" s="70"/>
    </row>
    <row r="97" spans="1:8">
      <c r="A97" s="13"/>
      <c r="B97" s="23"/>
      <c r="C97" s="27"/>
      <c r="D97" s="7"/>
      <c r="E97" s="70"/>
      <c r="F97" s="54"/>
      <c r="G97" s="62"/>
    </row>
    <row r="98" spans="1:8" ht="38.25">
      <c r="A98" s="13"/>
      <c r="B98" s="23">
        <v>2</v>
      </c>
      <c r="C98" s="27" t="s">
        <v>79</v>
      </c>
      <c r="D98" s="7"/>
      <c r="E98" s="70"/>
      <c r="F98" s="88"/>
      <c r="G98" s="62"/>
    </row>
    <row r="99" spans="1:8">
      <c r="A99" s="13"/>
      <c r="B99" s="23"/>
      <c r="C99" s="27"/>
      <c r="D99" s="7"/>
      <c r="E99" s="70"/>
      <c r="F99" s="88"/>
      <c r="G99" s="62"/>
    </row>
    <row r="100" spans="1:8">
      <c r="A100" s="13"/>
      <c r="B100" s="23"/>
      <c r="C100" s="27" t="s">
        <v>80</v>
      </c>
      <c r="D100" s="7" t="s">
        <v>36</v>
      </c>
      <c r="E100" s="70">
        <v>180</v>
      </c>
      <c r="F100" s="54">
        <v>0</v>
      </c>
      <c r="G100" s="62">
        <f>E100*F100</f>
        <v>0</v>
      </c>
      <c r="H100" s="70"/>
    </row>
    <row r="101" spans="1:8">
      <c r="A101" s="13"/>
      <c r="B101" s="23"/>
      <c r="C101" s="27"/>
      <c r="D101" s="7"/>
      <c r="E101" s="70"/>
      <c r="F101" s="54"/>
      <c r="G101" s="62"/>
      <c r="H101" s="70"/>
    </row>
    <row r="102" spans="1:8" ht="38.25">
      <c r="A102" s="13"/>
      <c r="B102" s="23">
        <v>3</v>
      </c>
      <c r="C102" s="27" t="s">
        <v>16</v>
      </c>
      <c r="D102" s="7"/>
      <c r="E102" s="70"/>
      <c r="F102" s="54"/>
      <c r="G102" s="62"/>
      <c r="H102" s="70"/>
    </row>
    <row r="103" spans="1:8">
      <c r="A103" s="13"/>
      <c r="B103" s="23"/>
      <c r="C103" s="28"/>
      <c r="D103" s="7"/>
      <c r="E103" s="70"/>
      <c r="F103" s="54"/>
      <c r="G103" s="62"/>
      <c r="H103" s="70"/>
    </row>
    <row r="104" spans="1:8">
      <c r="A104" s="13"/>
      <c r="B104" s="23"/>
      <c r="C104" s="27" t="s">
        <v>251</v>
      </c>
      <c r="D104" s="7" t="s">
        <v>36</v>
      </c>
      <c r="E104" s="70">
        <v>210</v>
      </c>
      <c r="F104" s="54">
        <v>0</v>
      </c>
      <c r="G104" s="62">
        <f>E104*F104</f>
        <v>0</v>
      </c>
      <c r="H104" s="70"/>
    </row>
    <row r="105" spans="1:8">
      <c r="A105" s="13"/>
      <c r="B105" s="23"/>
      <c r="C105" s="27" t="s">
        <v>252</v>
      </c>
      <c r="D105" s="7" t="s">
        <v>36</v>
      </c>
      <c r="E105" s="70">
        <v>130</v>
      </c>
      <c r="F105" s="54">
        <v>0</v>
      </c>
      <c r="G105" s="62">
        <f>E105*F105</f>
        <v>0</v>
      </c>
      <c r="H105" s="70"/>
    </row>
    <row r="106" spans="1:8">
      <c r="A106" s="13"/>
      <c r="B106" s="23"/>
      <c r="C106" s="28"/>
      <c r="D106" s="7"/>
      <c r="E106" s="70"/>
      <c r="F106" s="54"/>
      <c r="G106" s="62"/>
      <c r="H106" s="70"/>
    </row>
    <row r="107" spans="1:8" ht="25.5">
      <c r="A107" s="13"/>
      <c r="B107" s="23">
        <v>4</v>
      </c>
      <c r="C107" s="27" t="s">
        <v>17</v>
      </c>
      <c r="D107" s="7"/>
      <c r="E107" s="70"/>
      <c r="F107" s="54"/>
      <c r="G107" s="62"/>
      <c r="H107" s="70"/>
    </row>
    <row r="108" spans="1:8">
      <c r="A108" s="13"/>
      <c r="B108" s="23"/>
      <c r="C108" s="28"/>
      <c r="D108" s="7"/>
      <c r="E108" s="70"/>
      <c r="F108" s="54"/>
      <c r="G108" s="62"/>
      <c r="H108" s="70"/>
    </row>
    <row r="109" spans="1:8">
      <c r="A109" s="13"/>
      <c r="B109" s="23"/>
      <c r="C109" s="27" t="s">
        <v>18</v>
      </c>
      <c r="D109" s="7" t="s">
        <v>36</v>
      </c>
      <c r="E109" s="70">
        <v>3900</v>
      </c>
      <c r="F109" s="54">
        <v>0</v>
      </c>
      <c r="G109" s="62">
        <f>E109*F109</f>
        <v>0</v>
      </c>
      <c r="H109" s="70"/>
    </row>
    <row r="110" spans="1:8">
      <c r="A110" s="13"/>
      <c r="B110" s="23"/>
      <c r="C110" s="27" t="s">
        <v>19</v>
      </c>
      <c r="D110" s="7" t="s">
        <v>36</v>
      </c>
      <c r="E110" s="70">
        <v>2200</v>
      </c>
      <c r="F110" s="54">
        <v>0</v>
      </c>
      <c r="G110" s="62">
        <f>E110*F110</f>
        <v>0</v>
      </c>
      <c r="H110" s="70"/>
    </row>
    <row r="111" spans="1:8">
      <c r="A111" s="13"/>
      <c r="B111" s="23"/>
      <c r="C111" s="27" t="s">
        <v>20</v>
      </c>
      <c r="D111" s="7" t="s">
        <v>36</v>
      </c>
      <c r="E111" s="70">
        <v>145</v>
      </c>
      <c r="F111" s="54">
        <v>0</v>
      </c>
      <c r="G111" s="62">
        <f>E111*F111</f>
        <v>0</v>
      </c>
      <c r="H111" s="70"/>
    </row>
    <row r="112" spans="1:8">
      <c r="A112" s="13"/>
      <c r="B112" s="23"/>
      <c r="C112" s="28"/>
      <c r="D112" s="7"/>
      <c r="E112" s="70"/>
      <c r="F112" s="54"/>
      <c r="G112" s="62"/>
      <c r="H112" s="70"/>
    </row>
    <row r="113" spans="1:8" ht="25.5">
      <c r="A113" s="13"/>
      <c r="B113" s="23">
        <v>5</v>
      </c>
      <c r="C113" s="27" t="s">
        <v>81</v>
      </c>
      <c r="D113" s="7"/>
      <c r="E113" s="70"/>
      <c r="F113" s="54"/>
      <c r="G113" s="62"/>
      <c r="H113" s="70"/>
    </row>
    <row r="114" spans="1:8">
      <c r="A114" s="13"/>
      <c r="B114" s="23"/>
      <c r="C114" s="28"/>
      <c r="D114" s="7"/>
      <c r="E114" s="70"/>
      <c r="F114" s="54"/>
      <c r="G114" s="62"/>
      <c r="H114" s="70"/>
    </row>
    <row r="115" spans="1:8">
      <c r="A115" s="13"/>
      <c r="B115" s="23"/>
      <c r="C115" s="27" t="s">
        <v>18</v>
      </c>
      <c r="D115" s="7" t="s">
        <v>36</v>
      </c>
      <c r="E115" s="70">
        <v>95</v>
      </c>
      <c r="F115" s="54">
        <v>0</v>
      </c>
      <c r="G115" s="62">
        <f>E115*F115</f>
        <v>0</v>
      </c>
      <c r="H115" s="70"/>
    </row>
    <row r="116" spans="1:8">
      <c r="A116" s="13"/>
      <c r="B116" s="23"/>
      <c r="C116" s="27" t="s">
        <v>19</v>
      </c>
      <c r="D116" s="7" t="s">
        <v>36</v>
      </c>
      <c r="E116" s="70">
        <v>25</v>
      </c>
      <c r="F116" s="54">
        <v>0</v>
      </c>
      <c r="G116" s="62">
        <f>E116*F116</f>
        <v>0</v>
      </c>
      <c r="H116" s="70"/>
    </row>
    <row r="117" spans="1:8">
      <c r="A117" s="13"/>
      <c r="B117" s="23"/>
      <c r="C117" s="27" t="s">
        <v>20</v>
      </c>
      <c r="D117" s="7" t="s">
        <v>36</v>
      </c>
      <c r="E117" s="70">
        <v>10</v>
      </c>
      <c r="F117" s="54">
        <v>0</v>
      </c>
      <c r="G117" s="62">
        <f>E117*F117</f>
        <v>0</v>
      </c>
      <c r="H117" s="70"/>
    </row>
    <row r="118" spans="1:8">
      <c r="A118" s="13"/>
      <c r="B118" s="23"/>
      <c r="C118" s="27"/>
      <c r="D118" s="7"/>
      <c r="E118" s="70"/>
      <c r="F118" s="54"/>
      <c r="G118" s="62"/>
      <c r="H118" s="70"/>
    </row>
    <row r="119" spans="1:8" ht="25.5">
      <c r="B119" s="36">
        <v>6</v>
      </c>
      <c r="C119" s="27" t="s">
        <v>72</v>
      </c>
      <c r="H119" s="74"/>
    </row>
    <row r="120" spans="1:8">
      <c r="C120" s="27"/>
      <c r="H120" s="74"/>
    </row>
    <row r="121" spans="1:8" ht="25.5">
      <c r="C121" s="27" t="s">
        <v>232</v>
      </c>
      <c r="D121" s="7" t="s">
        <v>13</v>
      </c>
      <c r="E121" s="70">
        <v>68</v>
      </c>
      <c r="F121" s="54">
        <v>0</v>
      </c>
      <c r="G121" s="62">
        <f>E121*F121</f>
        <v>0</v>
      </c>
      <c r="H121" s="70"/>
    </row>
    <row r="122" spans="1:8">
      <c r="C122" s="27" t="s">
        <v>396</v>
      </c>
      <c r="D122" s="7" t="s">
        <v>13</v>
      </c>
      <c r="E122" s="70">
        <v>8</v>
      </c>
      <c r="F122" s="54">
        <v>0</v>
      </c>
      <c r="G122" s="62">
        <f>E122*F122</f>
        <v>0</v>
      </c>
      <c r="H122" s="70"/>
    </row>
    <row r="123" spans="1:8">
      <c r="C123" s="27" t="s">
        <v>253</v>
      </c>
      <c r="D123" s="7" t="s">
        <v>13</v>
      </c>
      <c r="E123" s="70">
        <v>8</v>
      </c>
      <c r="F123" s="54">
        <v>0</v>
      </c>
      <c r="G123" s="62">
        <f>E123*F123</f>
        <v>0</v>
      </c>
      <c r="H123" s="70"/>
    </row>
    <row r="124" spans="1:8">
      <c r="C124" s="27" t="s">
        <v>73</v>
      </c>
      <c r="D124" s="7" t="s">
        <v>13</v>
      </c>
      <c r="E124" s="70">
        <v>16</v>
      </c>
      <c r="F124" s="54">
        <v>0</v>
      </c>
      <c r="G124" s="62">
        <f>E124*F124</f>
        <v>0</v>
      </c>
      <c r="H124" s="70"/>
    </row>
    <row r="125" spans="1:8">
      <c r="C125" s="27" t="s">
        <v>231</v>
      </c>
      <c r="D125" s="7" t="s">
        <v>13</v>
      </c>
      <c r="E125" s="70">
        <v>1</v>
      </c>
      <c r="F125" s="54">
        <v>0</v>
      </c>
      <c r="G125" s="62">
        <f>E125*F125</f>
        <v>0</v>
      </c>
      <c r="H125" s="70"/>
    </row>
    <row r="126" spans="1:8">
      <c r="C126" s="27"/>
      <c r="D126" s="7"/>
      <c r="E126" s="70"/>
      <c r="F126" s="54"/>
      <c r="G126" s="62"/>
      <c r="H126" s="70"/>
    </row>
    <row r="127" spans="1:8">
      <c r="A127" s="13"/>
      <c r="B127" s="23">
        <v>7</v>
      </c>
      <c r="C127" s="27" t="s">
        <v>21</v>
      </c>
      <c r="D127" s="7" t="s">
        <v>13</v>
      </c>
      <c r="E127" s="70">
        <v>92</v>
      </c>
      <c r="F127" s="54">
        <v>0</v>
      </c>
      <c r="G127" s="62">
        <f>E127*F127</f>
        <v>0</v>
      </c>
      <c r="H127" s="70"/>
    </row>
    <row r="128" spans="1:8">
      <c r="A128" s="13"/>
      <c r="B128" s="23"/>
      <c r="C128" s="25"/>
      <c r="D128" s="7"/>
      <c r="E128" s="70"/>
      <c r="F128" s="54"/>
      <c r="G128" s="62"/>
      <c r="H128" s="70"/>
    </row>
    <row r="129" spans="1:8" ht="25.5">
      <c r="A129" s="13"/>
      <c r="B129" s="23">
        <v>8</v>
      </c>
      <c r="C129" s="27" t="s">
        <v>74</v>
      </c>
      <c r="D129" s="7"/>
      <c r="E129" s="70"/>
      <c r="F129" s="54"/>
      <c r="G129" s="62"/>
      <c r="H129" s="70"/>
    </row>
    <row r="130" spans="1:8">
      <c r="A130" s="13"/>
      <c r="B130" s="23"/>
      <c r="C130" s="28"/>
      <c r="D130" s="7"/>
      <c r="E130" s="70"/>
      <c r="F130" s="54"/>
      <c r="G130" s="62"/>
      <c r="H130" s="70"/>
    </row>
    <row r="131" spans="1:8">
      <c r="A131" s="13"/>
      <c r="B131" s="23"/>
      <c r="C131" s="27" t="s">
        <v>233</v>
      </c>
      <c r="D131" s="7" t="s">
        <v>13</v>
      </c>
      <c r="E131" s="70">
        <v>69</v>
      </c>
      <c r="F131" s="54">
        <v>0</v>
      </c>
      <c r="G131" s="62">
        <f>E131*F131</f>
        <v>0</v>
      </c>
      <c r="H131" s="70"/>
    </row>
    <row r="132" spans="1:8">
      <c r="A132" s="13"/>
      <c r="B132" s="23"/>
      <c r="C132" s="27" t="s">
        <v>234</v>
      </c>
      <c r="D132" s="7" t="s">
        <v>13</v>
      </c>
      <c r="E132" s="70">
        <v>15</v>
      </c>
      <c r="F132" s="54">
        <v>0</v>
      </c>
      <c r="G132" s="62">
        <f>E132*F132</f>
        <v>0</v>
      </c>
      <c r="H132" s="70"/>
    </row>
    <row r="133" spans="1:8">
      <c r="A133" s="13"/>
      <c r="B133" s="23"/>
      <c r="C133" s="27"/>
      <c r="D133" s="7"/>
      <c r="E133" s="70"/>
      <c r="F133" s="54"/>
      <c r="G133" s="62"/>
      <c r="H133" s="70"/>
    </row>
    <row r="134" spans="1:8" ht="42" customHeight="1">
      <c r="A134" s="12"/>
      <c r="B134" s="170">
        <v>9</v>
      </c>
      <c r="C134" s="171" t="s">
        <v>75</v>
      </c>
      <c r="D134" s="172"/>
      <c r="E134" s="173"/>
      <c r="F134" s="174"/>
      <c r="G134" s="175"/>
      <c r="H134" s="74"/>
    </row>
    <row r="135" spans="1:8">
      <c r="B135" s="176"/>
      <c r="C135" s="171" t="s">
        <v>238</v>
      </c>
      <c r="D135" s="177" t="s">
        <v>13</v>
      </c>
      <c r="E135" s="178">
        <v>16</v>
      </c>
      <c r="F135" s="179">
        <v>0</v>
      </c>
      <c r="G135" s="180">
        <f>E135*F135</f>
        <v>0</v>
      </c>
      <c r="H135" s="70"/>
    </row>
    <row r="136" spans="1:8">
      <c r="B136" s="176"/>
      <c r="C136" s="171" t="s">
        <v>235</v>
      </c>
      <c r="D136" s="177" t="s">
        <v>13</v>
      </c>
      <c r="E136" s="178">
        <v>112</v>
      </c>
      <c r="F136" s="179">
        <v>0</v>
      </c>
      <c r="G136" s="180">
        <f>E136*F136</f>
        <v>0</v>
      </c>
      <c r="H136" s="70"/>
    </row>
    <row r="137" spans="1:8">
      <c r="B137" s="176"/>
      <c r="C137" s="171" t="s">
        <v>239</v>
      </c>
      <c r="D137" s="177" t="s">
        <v>13</v>
      </c>
      <c r="E137" s="178">
        <v>15</v>
      </c>
      <c r="F137" s="179">
        <v>0</v>
      </c>
      <c r="G137" s="180">
        <f>E137*F137</f>
        <v>0</v>
      </c>
      <c r="H137" s="70"/>
    </row>
    <row r="138" spans="1:8">
      <c r="B138" s="176"/>
      <c r="C138" s="171" t="s">
        <v>236</v>
      </c>
      <c r="D138" s="177" t="s">
        <v>13</v>
      </c>
      <c r="E138" s="178">
        <v>56</v>
      </c>
      <c r="F138" s="179">
        <v>0</v>
      </c>
      <c r="G138" s="180">
        <f>E138*F138</f>
        <v>0</v>
      </c>
      <c r="H138" s="70"/>
    </row>
    <row r="139" spans="1:8">
      <c r="B139" s="176"/>
      <c r="C139" s="171" t="s">
        <v>237</v>
      </c>
      <c r="D139" s="177" t="s">
        <v>13</v>
      </c>
      <c r="E139" s="178">
        <v>56</v>
      </c>
      <c r="F139" s="179">
        <v>0</v>
      </c>
      <c r="G139" s="180">
        <f>E139*F139</f>
        <v>0</v>
      </c>
      <c r="H139" s="70"/>
    </row>
    <row r="140" spans="1:8">
      <c r="C140" s="27"/>
      <c r="D140" s="7"/>
      <c r="E140" s="70"/>
      <c r="F140" s="54"/>
      <c r="G140" s="62"/>
      <c r="H140" s="70"/>
    </row>
    <row r="141" spans="1:8">
      <c r="B141" s="36">
        <v>10</v>
      </c>
      <c r="C141" s="27" t="s">
        <v>22</v>
      </c>
      <c r="D141" s="7" t="s">
        <v>13</v>
      </c>
      <c r="E141" s="70">
        <v>15</v>
      </c>
      <c r="F141" s="54">
        <v>0</v>
      </c>
      <c r="G141" s="62">
        <f>E141*F141</f>
        <v>0</v>
      </c>
      <c r="H141" s="70"/>
    </row>
    <row r="142" spans="1:8">
      <c r="C142" s="27"/>
      <c r="H142" s="74"/>
    </row>
    <row r="143" spans="1:8">
      <c r="B143" s="36">
        <v>11</v>
      </c>
      <c r="C143" s="27" t="s">
        <v>23</v>
      </c>
      <c r="D143" s="7" t="s">
        <v>13</v>
      </c>
      <c r="E143" s="70">
        <v>65</v>
      </c>
      <c r="F143" s="54">
        <v>0</v>
      </c>
      <c r="G143" s="62">
        <f>E143*F143</f>
        <v>0</v>
      </c>
      <c r="H143" s="70"/>
    </row>
    <row r="144" spans="1:8">
      <c r="C144" s="27"/>
      <c r="H144" s="74"/>
    </row>
    <row r="145" spans="2:10" ht="25.5">
      <c r="B145" s="170">
        <v>12</v>
      </c>
      <c r="C145" s="171" t="s">
        <v>69</v>
      </c>
      <c r="D145" s="172"/>
      <c r="E145" s="173"/>
      <c r="F145" s="174"/>
      <c r="G145" s="175"/>
      <c r="H145" s="74"/>
    </row>
    <row r="146" spans="2:10">
      <c r="B146" s="176"/>
      <c r="C146" s="171" t="s">
        <v>24</v>
      </c>
      <c r="D146" s="177" t="s">
        <v>36</v>
      </c>
      <c r="E146" s="178">
        <v>50</v>
      </c>
      <c r="F146" s="179">
        <v>0</v>
      </c>
      <c r="G146" s="180">
        <f>E146*F146</f>
        <v>0</v>
      </c>
      <c r="H146" s="70"/>
    </row>
    <row r="147" spans="2:10">
      <c r="B147" s="176"/>
      <c r="C147" s="171" t="s">
        <v>25</v>
      </c>
      <c r="D147" s="177" t="s">
        <v>36</v>
      </c>
      <c r="E147" s="178">
        <v>12</v>
      </c>
      <c r="F147" s="179">
        <v>0</v>
      </c>
      <c r="G147" s="180">
        <f>E147*F147</f>
        <v>0</v>
      </c>
      <c r="H147" s="70"/>
    </row>
    <row r="148" spans="2:10">
      <c r="C148" s="27"/>
      <c r="D148" s="7"/>
      <c r="E148" s="70"/>
      <c r="F148" s="54"/>
      <c r="G148" s="62"/>
      <c r="H148" s="70"/>
    </row>
    <row r="149" spans="2:10" ht="25.5">
      <c r="B149" s="36">
        <v>13</v>
      </c>
      <c r="C149" s="27" t="s">
        <v>240</v>
      </c>
      <c r="D149" s="7" t="s">
        <v>13</v>
      </c>
      <c r="E149" s="70">
        <v>2</v>
      </c>
      <c r="F149" s="54">
        <v>0</v>
      </c>
      <c r="G149" s="62">
        <f>E149*F149</f>
        <v>0</v>
      </c>
      <c r="H149" s="74"/>
    </row>
    <row r="150" spans="2:10">
      <c r="C150" s="27"/>
      <c r="H150" s="74"/>
    </row>
    <row r="151" spans="2:10" ht="25.5">
      <c r="B151" s="36">
        <v>14</v>
      </c>
      <c r="C151" s="27" t="s">
        <v>76</v>
      </c>
      <c r="D151" s="7" t="s">
        <v>38</v>
      </c>
      <c r="E151" s="70">
        <v>18</v>
      </c>
      <c r="F151" s="54">
        <v>0</v>
      </c>
      <c r="G151" s="62">
        <f>E151*F151</f>
        <v>0</v>
      </c>
      <c r="H151" s="70"/>
    </row>
    <row r="152" spans="2:10">
      <c r="B152" s="36"/>
      <c r="C152" s="27"/>
      <c r="D152" s="7"/>
      <c r="E152" s="70"/>
      <c r="F152" s="54"/>
      <c r="G152" s="62"/>
      <c r="H152" s="70"/>
    </row>
    <row r="153" spans="2:10">
      <c r="B153" s="36">
        <v>15</v>
      </c>
      <c r="C153" s="27" t="s">
        <v>26</v>
      </c>
      <c r="D153" s="7" t="s">
        <v>37</v>
      </c>
      <c r="E153" s="70">
        <v>95</v>
      </c>
      <c r="F153" s="54">
        <v>0</v>
      </c>
      <c r="G153" s="62">
        <f>E153*F153</f>
        <v>0</v>
      </c>
      <c r="H153" s="70"/>
    </row>
    <row r="154" spans="2:10">
      <c r="C154" s="27"/>
      <c r="H154" s="74"/>
    </row>
    <row r="155" spans="2:10">
      <c r="B155" s="36">
        <v>16</v>
      </c>
      <c r="C155" s="27" t="s">
        <v>27</v>
      </c>
      <c r="D155" s="7" t="s">
        <v>38</v>
      </c>
      <c r="E155" s="70">
        <v>1</v>
      </c>
      <c r="F155" s="54">
        <v>0</v>
      </c>
      <c r="G155" s="62">
        <f>E155*F155</f>
        <v>0</v>
      </c>
      <c r="H155" s="70"/>
    </row>
    <row r="156" spans="2:10">
      <c r="C156" s="27"/>
      <c r="H156" s="74"/>
    </row>
    <row r="157" spans="2:10" s="6" customFormat="1">
      <c r="B157" s="37">
        <v>17</v>
      </c>
      <c r="C157" s="25" t="s">
        <v>28</v>
      </c>
      <c r="D157" s="7" t="s">
        <v>38</v>
      </c>
      <c r="E157" s="70">
        <v>1</v>
      </c>
      <c r="F157" s="54">
        <v>0</v>
      </c>
      <c r="G157" s="62">
        <f>E157*F157</f>
        <v>0</v>
      </c>
      <c r="H157" s="70"/>
      <c r="J157" s="22"/>
    </row>
    <row r="158" spans="2:10" s="6" customFormat="1">
      <c r="B158" s="37"/>
      <c r="C158" s="25"/>
      <c r="D158" s="7"/>
      <c r="E158" s="70"/>
      <c r="F158" s="54"/>
      <c r="G158" s="62"/>
      <c r="H158" s="70"/>
      <c r="J158" s="22"/>
    </row>
    <row r="159" spans="2:10">
      <c r="B159" s="36">
        <v>18</v>
      </c>
      <c r="C159" s="27" t="s">
        <v>486</v>
      </c>
      <c r="D159" s="7" t="s">
        <v>38</v>
      </c>
      <c r="E159" s="70">
        <v>1</v>
      </c>
      <c r="F159" s="54">
        <v>0</v>
      </c>
      <c r="G159" s="62">
        <f>E159*F159</f>
        <v>0</v>
      </c>
      <c r="H159" s="70"/>
    </row>
    <row r="160" spans="2:10">
      <c r="B160" s="36"/>
      <c r="C160" s="27"/>
      <c r="D160" s="7"/>
      <c r="E160" s="70"/>
      <c r="F160" s="54"/>
      <c r="G160" s="62"/>
      <c r="H160" s="70"/>
    </row>
    <row r="161" spans="1:9">
      <c r="B161" s="169" t="s">
        <v>39</v>
      </c>
      <c r="C161" s="27" t="s">
        <v>487</v>
      </c>
      <c r="D161" s="7"/>
      <c r="E161" s="70"/>
      <c r="F161" s="54"/>
      <c r="G161" s="62"/>
      <c r="H161" s="70"/>
    </row>
    <row r="162" spans="1:9" ht="25.5">
      <c r="B162" s="169" t="s">
        <v>39</v>
      </c>
      <c r="C162" s="27" t="s">
        <v>488</v>
      </c>
      <c r="D162" s="7"/>
      <c r="E162" s="70"/>
      <c r="F162" s="54"/>
      <c r="G162" s="62"/>
      <c r="H162" s="70"/>
    </row>
    <row r="163" spans="1:9">
      <c r="B163" s="169" t="s">
        <v>39</v>
      </c>
      <c r="C163" s="27" t="s">
        <v>489</v>
      </c>
      <c r="D163" s="7"/>
      <c r="E163" s="70"/>
      <c r="F163" s="54"/>
      <c r="G163" s="62"/>
      <c r="H163" s="70"/>
    </row>
    <row r="165" spans="1:9">
      <c r="A165" s="13"/>
      <c r="B165" s="10"/>
      <c r="C165" s="5" t="s">
        <v>29</v>
      </c>
      <c r="D165" s="16"/>
      <c r="E165" s="71"/>
      <c r="F165" s="55"/>
      <c r="G165" s="63">
        <f>SUM(G90:G164)</f>
        <v>0</v>
      </c>
    </row>
    <row r="166" spans="1:9">
      <c r="A166" s="13"/>
      <c r="B166" s="2"/>
      <c r="C166" s="4"/>
      <c r="D166" s="17"/>
      <c r="E166" s="70"/>
      <c r="F166" s="57"/>
      <c r="G166" s="65"/>
    </row>
    <row r="167" spans="1:9">
      <c r="B167" s="38" t="s">
        <v>40</v>
      </c>
      <c r="C167" s="1" t="s">
        <v>156</v>
      </c>
    </row>
    <row r="168" spans="1:9">
      <c r="B168" s="79"/>
      <c r="C168" s="27"/>
      <c r="D168" s="7"/>
    </row>
    <row r="169" spans="1:9" ht="38.25">
      <c r="B169" s="115">
        <v>1</v>
      </c>
      <c r="C169" s="27" t="s">
        <v>378</v>
      </c>
    </row>
    <row r="170" spans="1:9">
      <c r="C170" s="30" t="s">
        <v>241</v>
      </c>
      <c r="D170" s="7" t="s">
        <v>38</v>
      </c>
      <c r="E170" s="70">
        <v>1</v>
      </c>
      <c r="F170" s="54">
        <v>0</v>
      </c>
      <c r="G170" s="62">
        <f>E170*F170</f>
        <v>0</v>
      </c>
    </row>
    <row r="171" spans="1:9">
      <c r="C171" s="30"/>
      <c r="D171" s="7"/>
      <c r="E171" s="70"/>
      <c r="F171" s="54"/>
      <c r="G171" s="62"/>
    </row>
    <row r="172" spans="1:9" s="124" customFormat="1">
      <c r="A172" s="116"/>
      <c r="B172" s="117"/>
      <c r="C172" s="118" t="s">
        <v>187</v>
      </c>
      <c r="D172" s="7" t="s">
        <v>13</v>
      </c>
      <c r="E172" s="119">
        <v>1</v>
      </c>
      <c r="F172" s="120"/>
      <c r="G172" s="121"/>
      <c r="H172" s="122"/>
      <c r="I172" s="123"/>
    </row>
    <row r="173" spans="1:9" s="124" customFormat="1">
      <c r="A173" s="116"/>
      <c r="B173" s="117"/>
      <c r="C173" s="118" t="s">
        <v>242</v>
      </c>
      <c r="D173" s="7" t="s">
        <v>13</v>
      </c>
      <c r="E173" s="119">
        <v>1</v>
      </c>
      <c r="F173" s="120"/>
      <c r="G173" s="121"/>
      <c r="H173" s="122"/>
      <c r="I173" s="123"/>
    </row>
    <row r="174" spans="1:9" s="124" customFormat="1">
      <c r="A174" s="116"/>
      <c r="B174" s="117"/>
      <c r="C174" s="118" t="s">
        <v>379</v>
      </c>
      <c r="D174" s="7" t="s">
        <v>13</v>
      </c>
      <c r="E174" s="119">
        <v>1</v>
      </c>
      <c r="F174" s="120"/>
      <c r="G174" s="121"/>
      <c r="H174" s="122"/>
      <c r="I174" s="123"/>
    </row>
    <row r="175" spans="1:9" s="124" customFormat="1">
      <c r="A175" s="116"/>
      <c r="B175" s="117"/>
      <c r="C175" s="143" t="s">
        <v>245</v>
      </c>
      <c r="D175" s="7" t="s">
        <v>13</v>
      </c>
      <c r="E175" s="119">
        <v>3</v>
      </c>
      <c r="F175" s="120"/>
      <c r="G175" s="125"/>
      <c r="H175" s="126"/>
      <c r="I175" s="123"/>
    </row>
    <row r="176" spans="1:9" s="124" customFormat="1">
      <c r="A176" s="116"/>
      <c r="B176" s="117"/>
      <c r="C176" s="143" t="s">
        <v>186</v>
      </c>
      <c r="D176" s="7" t="s">
        <v>13</v>
      </c>
      <c r="E176" s="119">
        <v>8</v>
      </c>
      <c r="F176" s="120"/>
      <c r="G176" s="125"/>
      <c r="H176" s="126"/>
      <c r="I176" s="123"/>
    </row>
    <row r="177" spans="1:9" s="124" customFormat="1">
      <c r="A177" s="116"/>
      <c r="B177" s="117"/>
      <c r="C177" s="143" t="s">
        <v>185</v>
      </c>
      <c r="D177" s="7" t="s">
        <v>13</v>
      </c>
      <c r="E177" s="119">
        <v>1</v>
      </c>
      <c r="F177" s="120"/>
      <c r="G177" s="125"/>
      <c r="H177" s="126"/>
      <c r="I177" s="123"/>
    </row>
    <row r="178" spans="1:9" s="124" customFormat="1" ht="13.5" customHeight="1">
      <c r="A178" s="116"/>
      <c r="B178" s="117"/>
      <c r="C178" s="118" t="s">
        <v>188</v>
      </c>
      <c r="D178" s="7" t="s">
        <v>13</v>
      </c>
      <c r="E178" s="119">
        <v>3</v>
      </c>
      <c r="F178" s="120"/>
      <c r="G178" s="125"/>
      <c r="H178" s="126"/>
      <c r="I178" s="123"/>
    </row>
    <row r="179" spans="1:9" s="124" customFormat="1" ht="13.5" customHeight="1">
      <c r="A179" s="116"/>
      <c r="B179" s="117"/>
      <c r="C179" s="118" t="s">
        <v>394</v>
      </c>
      <c r="D179" s="7" t="s">
        <v>13</v>
      </c>
      <c r="E179" s="119">
        <v>3</v>
      </c>
      <c r="F179" s="120"/>
      <c r="G179" s="125"/>
      <c r="H179" s="126"/>
      <c r="I179" s="123"/>
    </row>
    <row r="180" spans="1:9" s="124" customFormat="1" ht="13.5" customHeight="1">
      <c r="A180" s="116"/>
      <c r="B180" s="117"/>
      <c r="C180" s="118" t="s">
        <v>395</v>
      </c>
      <c r="D180" s="7" t="s">
        <v>13</v>
      </c>
      <c r="E180" s="119">
        <v>3</v>
      </c>
      <c r="F180" s="120"/>
      <c r="G180" s="125"/>
      <c r="H180" s="126"/>
      <c r="I180" s="123"/>
    </row>
    <row r="181" spans="1:9" s="124" customFormat="1">
      <c r="A181" s="116"/>
      <c r="B181" s="117"/>
      <c r="C181" s="143" t="s">
        <v>180</v>
      </c>
      <c r="D181" s="7" t="s">
        <v>13</v>
      </c>
      <c r="E181" s="119">
        <v>35</v>
      </c>
      <c r="F181" s="120"/>
      <c r="G181" s="121"/>
      <c r="H181" s="122"/>
      <c r="I181" s="123"/>
    </row>
    <row r="182" spans="1:9" s="124" customFormat="1">
      <c r="A182" s="116"/>
      <c r="B182" s="117"/>
      <c r="C182" s="143" t="s">
        <v>380</v>
      </c>
      <c r="D182" s="7" t="s">
        <v>13</v>
      </c>
      <c r="E182" s="119">
        <v>3</v>
      </c>
      <c r="F182" s="120"/>
      <c r="G182" s="121"/>
      <c r="H182" s="122"/>
      <c r="I182" s="123"/>
    </row>
    <row r="183" spans="1:9" s="124" customFormat="1">
      <c r="A183" s="116"/>
      <c r="B183" s="117"/>
      <c r="C183" s="143" t="s">
        <v>181</v>
      </c>
      <c r="D183" s="7" t="s">
        <v>13</v>
      </c>
      <c r="E183" s="119">
        <v>130</v>
      </c>
      <c r="F183" s="120"/>
      <c r="G183" s="121"/>
      <c r="H183" s="122"/>
      <c r="I183" s="123"/>
    </row>
    <row r="184" spans="1:9" s="124" customFormat="1">
      <c r="A184" s="116"/>
      <c r="B184" s="117"/>
      <c r="C184" s="143" t="s">
        <v>182</v>
      </c>
      <c r="D184" s="7" t="s">
        <v>13</v>
      </c>
      <c r="E184" s="119">
        <v>4</v>
      </c>
      <c r="F184" s="120"/>
      <c r="G184" s="121"/>
      <c r="H184" s="122"/>
      <c r="I184" s="123"/>
    </row>
    <row r="185" spans="1:9" s="124" customFormat="1">
      <c r="A185" s="116"/>
      <c r="B185" s="117"/>
      <c r="C185" s="143" t="s">
        <v>183</v>
      </c>
      <c r="D185" s="7" t="s">
        <v>13</v>
      </c>
      <c r="E185" s="119">
        <v>19</v>
      </c>
      <c r="F185" s="120"/>
      <c r="G185" s="121"/>
      <c r="H185" s="122"/>
      <c r="I185" s="123"/>
    </row>
    <row r="186" spans="1:9" s="124" customFormat="1">
      <c r="A186" s="116"/>
      <c r="B186" s="117"/>
      <c r="C186" s="118" t="s">
        <v>480</v>
      </c>
      <c r="D186" s="7" t="s">
        <v>13</v>
      </c>
      <c r="E186" s="119">
        <v>3</v>
      </c>
      <c r="F186" s="120"/>
      <c r="G186" s="121"/>
      <c r="H186" s="122"/>
      <c r="I186" s="123"/>
    </row>
    <row r="187" spans="1:9" s="124" customFormat="1">
      <c r="A187" s="116"/>
      <c r="B187" s="117"/>
      <c r="C187" s="118" t="s">
        <v>481</v>
      </c>
      <c r="D187" s="7" t="s">
        <v>13</v>
      </c>
      <c r="E187" s="119">
        <v>1</v>
      </c>
      <c r="F187" s="120"/>
      <c r="G187" s="121"/>
      <c r="H187" s="122"/>
      <c r="I187" s="123"/>
    </row>
    <row r="188" spans="1:9" s="124" customFormat="1">
      <c r="A188" s="116"/>
      <c r="B188" s="117"/>
      <c r="C188" s="118" t="s">
        <v>482</v>
      </c>
      <c r="D188" s="7" t="s">
        <v>13</v>
      </c>
      <c r="E188" s="119">
        <v>1</v>
      </c>
      <c r="F188" s="120"/>
      <c r="G188" s="121"/>
      <c r="H188" s="122"/>
      <c r="I188" s="123"/>
    </row>
    <row r="189" spans="1:9" s="124" customFormat="1">
      <c r="A189" s="116"/>
      <c r="B189" s="117"/>
      <c r="C189" s="118" t="s">
        <v>494</v>
      </c>
      <c r="D189" s="7" t="s">
        <v>13</v>
      </c>
      <c r="E189" s="119">
        <v>3</v>
      </c>
      <c r="F189" s="120"/>
      <c r="G189" s="121"/>
      <c r="H189" s="122"/>
      <c r="I189" s="123"/>
    </row>
    <row r="190" spans="1:9" s="124" customFormat="1" ht="13.5" customHeight="1">
      <c r="A190" s="116"/>
      <c r="B190" s="117"/>
      <c r="C190" s="118" t="s">
        <v>243</v>
      </c>
      <c r="D190" s="7" t="s">
        <v>13</v>
      </c>
      <c r="E190" s="119">
        <v>3</v>
      </c>
      <c r="F190" s="120"/>
      <c r="G190" s="125"/>
      <c r="H190" s="126"/>
      <c r="I190" s="123"/>
    </row>
    <row r="191" spans="1:9" s="124" customFormat="1" ht="13.5" customHeight="1">
      <c r="A191" s="116"/>
      <c r="B191" s="117"/>
      <c r="C191" s="118" t="s">
        <v>495</v>
      </c>
      <c r="D191" s="7" t="s">
        <v>13</v>
      </c>
      <c r="E191" s="119">
        <v>6</v>
      </c>
      <c r="F191" s="120"/>
      <c r="G191" s="125"/>
      <c r="H191" s="126"/>
      <c r="I191" s="123"/>
    </row>
    <row r="192" spans="1:9" s="124" customFormat="1" ht="13.5" customHeight="1">
      <c r="A192" s="116"/>
      <c r="B192" s="117"/>
      <c r="C192" s="118" t="s">
        <v>244</v>
      </c>
      <c r="D192" s="7" t="s">
        <v>13</v>
      </c>
      <c r="E192" s="119">
        <v>6</v>
      </c>
      <c r="F192" s="120"/>
      <c r="G192" s="125"/>
      <c r="H192" s="126"/>
      <c r="I192" s="123"/>
    </row>
    <row r="193" spans="1:9" s="124" customFormat="1">
      <c r="A193" s="116"/>
      <c r="B193" s="117"/>
      <c r="C193" s="118" t="s">
        <v>381</v>
      </c>
      <c r="D193" s="7" t="s">
        <v>13</v>
      </c>
      <c r="E193" s="119">
        <v>5</v>
      </c>
      <c r="F193" s="120"/>
      <c r="G193" s="121"/>
      <c r="H193" s="122"/>
      <c r="I193" s="123"/>
    </row>
    <row r="194" spans="1:9" s="124" customFormat="1">
      <c r="A194" s="116"/>
      <c r="B194" s="117"/>
      <c r="C194" s="128" t="s">
        <v>189</v>
      </c>
      <c r="D194" s="7" t="s">
        <v>38</v>
      </c>
      <c r="E194" s="119">
        <v>1</v>
      </c>
      <c r="F194" s="120"/>
      <c r="G194" s="125"/>
      <c r="H194" s="126"/>
      <c r="I194" s="123"/>
    </row>
    <row r="195" spans="1:9" s="124" customFormat="1">
      <c r="A195" s="116"/>
      <c r="B195" s="117"/>
      <c r="C195" s="128" t="s">
        <v>184</v>
      </c>
      <c r="D195" s="7" t="s">
        <v>38</v>
      </c>
      <c r="E195" s="119">
        <v>1</v>
      </c>
      <c r="F195" s="120"/>
      <c r="G195" s="125"/>
      <c r="H195" s="126"/>
      <c r="I195" s="123"/>
    </row>
    <row r="196" spans="1:9" s="124" customFormat="1">
      <c r="A196" s="116"/>
      <c r="B196" s="117"/>
      <c r="C196" s="128"/>
      <c r="D196" s="7"/>
      <c r="E196" s="119"/>
      <c r="F196" s="120"/>
      <c r="G196" s="125"/>
      <c r="H196" s="126"/>
      <c r="I196" s="123"/>
    </row>
    <row r="197" spans="1:9">
      <c r="B197" s="115">
        <v>2</v>
      </c>
      <c r="C197" s="27" t="s">
        <v>483</v>
      </c>
      <c r="D197" s="7" t="s">
        <v>38</v>
      </c>
      <c r="E197" s="70">
        <v>1</v>
      </c>
      <c r="F197" s="54">
        <v>0</v>
      </c>
      <c r="G197" s="62">
        <f>E197*F197</f>
        <v>0</v>
      </c>
    </row>
    <row r="198" spans="1:9">
      <c r="B198" s="115"/>
      <c r="C198" s="27"/>
      <c r="D198" s="7"/>
      <c r="E198" s="70"/>
      <c r="F198" s="54"/>
      <c r="G198" s="62"/>
    </row>
    <row r="199" spans="1:9" s="124" customFormat="1">
      <c r="A199" s="116"/>
      <c r="B199" s="117"/>
      <c r="C199" s="143" t="s">
        <v>484</v>
      </c>
      <c r="D199" s="7" t="s">
        <v>13</v>
      </c>
      <c r="E199" s="119">
        <v>2</v>
      </c>
      <c r="F199" s="120"/>
      <c r="G199" s="125"/>
      <c r="H199" s="126"/>
      <c r="I199" s="123"/>
    </row>
    <row r="200" spans="1:9" s="124" customFormat="1">
      <c r="A200" s="116"/>
      <c r="B200" s="117"/>
      <c r="C200" s="128" t="s">
        <v>189</v>
      </c>
      <c r="D200" s="7" t="s">
        <v>38</v>
      </c>
      <c r="E200" s="119">
        <v>1</v>
      </c>
      <c r="F200" s="120"/>
      <c r="G200" s="125"/>
      <c r="H200" s="126"/>
      <c r="I200" s="123"/>
    </row>
    <row r="201" spans="1:9" s="124" customFormat="1">
      <c r="A201" s="116"/>
      <c r="B201" s="117"/>
      <c r="C201" s="128" t="s">
        <v>184</v>
      </c>
      <c r="D201" s="7" t="s">
        <v>38</v>
      </c>
      <c r="E201" s="119">
        <v>1</v>
      </c>
      <c r="F201" s="120"/>
      <c r="G201" s="125"/>
      <c r="H201" s="126"/>
      <c r="I201" s="123"/>
    </row>
    <row r="203" spans="1:9">
      <c r="A203" s="13"/>
      <c r="B203" s="10"/>
      <c r="C203" s="5" t="s">
        <v>157</v>
      </c>
      <c r="D203" s="16"/>
      <c r="E203" s="71"/>
      <c r="F203" s="55"/>
      <c r="G203" s="63">
        <f>SUM(G168:G202)</f>
        <v>0</v>
      </c>
    </row>
    <row r="204" spans="1:9">
      <c r="A204" s="13"/>
      <c r="B204" s="2"/>
      <c r="C204" s="4"/>
      <c r="D204" s="17"/>
      <c r="E204" s="70"/>
      <c r="F204" s="57"/>
      <c r="G204" s="65"/>
    </row>
    <row r="205" spans="1:9">
      <c r="B205" s="38" t="s">
        <v>46</v>
      </c>
      <c r="C205" s="1" t="s">
        <v>47</v>
      </c>
    </row>
    <row r="207" spans="1:9" ht="38.25">
      <c r="B207" s="36">
        <v>1</v>
      </c>
      <c r="C207" s="27" t="s">
        <v>41</v>
      </c>
    </row>
    <row r="208" spans="1:9">
      <c r="C208" s="27"/>
    </row>
    <row r="209" spans="2:20">
      <c r="C209" s="27" t="s">
        <v>247</v>
      </c>
      <c r="D209" s="7" t="s">
        <v>36</v>
      </c>
      <c r="E209" s="74">
        <v>60</v>
      </c>
      <c r="F209" s="54">
        <v>0</v>
      </c>
      <c r="G209" s="62">
        <f t="shared" ref="G209:G214" si="1">E209*F209</f>
        <v>0</v>
      </c>
    </row>
    <row r="210" spans="2:20">
      <c r="C210" s="27" t="s">
        <v>248</v>
      </c>
      <c r="D210" s="7" t="s">
        <v>36</v>
      </c>
      <c r="E210" s="74">
        <v>60</v>
      </c>
      <c r="F210" s="54">
        <v>0</v>
      </c>
      <c r="G210" s="62">
        <f t="shared" si="1"/>
        <v>0</v>
      </c>
    </row>
    <row r="211" spans="2:20">
      <c r="C211" s="27" t="s">
        <v>249</v>
      </c>
      <c r="D211" s="7" t="s">
        <v>36</v>
      </c>
      <c r="E211" s="74">
        <v>60</v>
      </c>
      <c r="F211" s="54">
        <v>0</v>
      </c>
      <c r="G211" s="62">
        <f t="shared" si="1"/>
        <v>0</v>
      </c>
    </row>
    <row r="212" spans="2:20">
      <c r="C212" s="27" t="s">
        <v>250</v>
      </c>
      <c r="D212" s="7" t="s">
        <v>36</v>
      </c>
      <c r="E212" s="74">
        <v>60</v>
      </c>
      <c r="F212" s="54">
        <v>0</v>
      </c>
      <c r="G212" s="62">
        <f t="shared" si="1"/>
        <v>0</v>
      </c>
    </row>
    <row r="213" spans="2:20">
      <c r="C213" s="27" t="s">
        <v>382</v>
      </c>
      <c r="D213" s="7" t="s">
        <v>36</v>
      </c>
      <c r="E213" s="74">
        <v>60</v>
      </c>
      <c r="F213" s="54">
        <v>0</v>
      </c>
      <c r="G213" s="62">
        <f t="shared" si="1"/>
        <v>0</v>
      </c>
    </row>
    <row r="214" spans="2:20">
      <c r="C214" s="27" t="s">
        <v>383</v>
      </c>
      <c r="D214" s="7" t="s">
        <v>36</v>
      </c>
      <c r="E214" s="74">
        <v>60</v>
      </c>
      <c r="F214" s="54">
        <v>0</v>
      </c>
      <c r="G214" s="62">
        <f t="shared" si="1"/>
        <v>0</v>
      </c>
    </row>
    <row r="215" spans="2:20">
      <c r="C215" s="27"/>
    </row>
    <row r="216" spans="2:20" ht="25.5">
      <c r="B216" s="36">
        <v>2</v>
      </c>
      <c r="C216" s="27" t="s">
        <v>57</v>
      </c>
    </row>
    <row r="217" spans="2:20">
      <c r="C217" s="27"/>
    </row>
    <row r="218" spans="2:20">
      <c r="C218" s="27" t="s">
        <v>82</v>
      </c>
      <c r="D218" s="7" t="s">
        <v>36</v>
      </c>
      <c r="E218" s="74">
        <v>170</v>
      </c>
      <c r="F218" s="54">
        <v>0</v>
      </c>
      <c r="G218" s="62">
        <f>E218*F218</f>
        <v>0</v>
      </c>
      <c r="H218" s="74"/>
    </row>
    <row r="219" spans="2:20">
      <c r="C219" s="27" t="s">
        <v>83</v>
      </c>
      <c r="D219" s="7" t="s">
        <v>36</v>
      </c>
      <c r="E219" s="74">
        <v>35</v>
      </c>
      <c r="F219" s="54">
        <v>0</v>
      </c>
      <c r="G219" s="62">
        <f>E219*F219</f>
        <v>0</v>
      </c>
      <c r="H219" s="74"/>
    </row>
    <row r="220" spans="2:20">
      <c r="C220" s="27" t="s">
        <v>165</v>
      </c>
      <c r="D220" s="7" t="s">
        <v>36</v>
      </c>
      <c r="E220" s="74">
        <v>45</v>
      </c>
      <c r="F220" s="54">
        <v>0</v>
      </c>
      <c r="G220" s="62">
        <f>E220*F220</f>
        <v>0</v>
      </c>
      <c r="H220" s="74"/>
    </row>
    <row r="221" spans="2:20">
      <c r="C221" s="27" t="s">
        <v>42</v>
      </c>
      <c r="D221" s="7" t="s">
        <v>36</v>
      </c>
      <c r="E221" s="74">
        <v>80</v>
      </c>
      <c r="F221" s="54">
        <v>0</v>
      </c>
      <c r="G221" s="62">
        <f>E221*F221</f>
        <v>0</v>
      </c>
      <c r="H221" s="74"/>
    </row>
    <row r="222" spans="2:20">
      <c r="C222" s="27" t="s">
        <v>43</v>
      </c>
      <c r="D222" s="7" t="s">
        <v>36</v>
      </c>
      <c r="E222" s="74">
        <v>95</v>
      </c>
      <c r="F222" s="54">
        <v>0</v>
      </c>
      <c r="G222" s="62">
        <f>E222*F222</f>
        <v>0</v>
      </c>
      <c r="H222" s="74"/>
    </row>
    <row r="223" spans="2:20">
      <c r="C223" s="27"/>
      <c r="D223" s="7"/>
      <c r="F223" s="54"/>
      <c r="G223" s="62"/>
      <c r="H223" s="74"/>
    </row>
    <row r="224" spans="2:20" ht="25.5">
      <c r="B224" s="36">
        <v>3</v>
      </c>
      <c r="C224" s="25" t="s">
        <v>246</v>
      </c>
      <c r="D224" s="7" t="s">
        <v>13</v>
      </c>
      <c r="E224" s="74">
        <v>1</v>
      </c>
      <c r="F224" s="54">
        <v>0</v>
      </c>
      <c r="G224" s="62">
        <f>E224*F224</f>
        <v>0</v>
      </c>
      <c r="I224" s="25"/>
      <c r="J224" s="25"/>
      <c r="K224" s="25"/>
      <c r="L224" s="25"/>
      <c r="M224" s="25"/>
      <c r="N224" s="25"/>
      <c r="O224" s="25"/>
      <c r="P224" s="25"/>
      <c r="Q224" s="25"/>
      <c r="R224" s="25"/>
      <c r="S224" s="25"/>
      <c r="T224" s="25"/>
    </row>
    <row r="225" spans="1:20">
      <c r="C225" s="27"/>
      <c r="D225" s="7"/>
      <c r="F225" s="54"/>
      <c r="G225" s="62"/>
      <c r="H225" s="74"/>
      <c r="I225" s="25"/>
      <c r="J225" s="25"/>
      <c r="K225" s="25"/>
      <c r="L225" s="25"/>
      <c r="M225" s="25"/>
      <c r="N225" s="25"/>
      <c r="O225" s="25"/>
      <c r="P225" s="25"/>
      <c r="Q225" s="25"/>
      <c r="R225" s="25"/>
      <c r="S225" s="25"/>
      <c r="T225" s="25"/>
    </row>
    <row r="226" spans="1:20" ht="14.25" customHeight="1">
      <c r="B226" s="36">
        <v>4</v>
      </c>
      <c r="C226" s="27" t="s">
        <v>44</v>
      </c>
      <c r="D226" s="7" t="s">
        <v>38</v>
      </c>
      <c r="E226" s="74">
        <v>1</v>
      </c>
      <c r="F226" s="54">
        <v>0</v>
      </c>
      <c r="G226" s="62">
        <f>E226*F226</f>
        <v>0</v>
      </c>
      <c r="I226" s="25"/>
      <c r="J226" s="25"/>
      <c r="K226" s="25"/>
      <c r="L226" s="25"/>
      <c r="M226" s="25"/>
      <c r="N226" s="25"/>
      <c r="O226" s="25"/>
      <c r="P226" s="25"/>
      <c r="Q226" s="25"/>
      <c r="R226" s="25"/>
      <c r="S226" s="25"/>
      <c r="T226" s="25"/>
    </row>
    <row r="227" spans="1:20">
      <c r="C227" s="27"/>
      <c r="I227" s="25"/>
      <c r="J227" s="25"/>
      <c r="K227" s="25"/>
      <c r="L227" s="25"/>
      <c r="M227" s="25"/>
      <c r="N227" s="25"/>
      <c r="O227" s="25"/>
      <c r="P227" s="25"/>
      <c r="Q227" s="25"/>
      <c r="R227" s="25"/>
      <c r="S227" s="25"/>
      <c r="T227" s="25"/>
    </row>
    <row r="228" spans="1:20">
      <c r="B228" s="36">
        <v>5</v>
      </c>
      <c r="C228" s="25" t="s">
        <v>45</v>
      </c>
      <c r="D228" s="7" t="s">
        <v>38</v>
      </c>
      <c r="E228" s="74">
        <v>1</v>
      </c>
      <c r="F228" s="54">
        <v>0</v>
      </c>
      <c r="G228" s="62">
        <f>E228*F228</f>
        <v>0</v>
      </c>
      <c r="I228" s="25"/>
      <c r="J228" s="25"/>
      <c r="K228" s="25"/>
      <c r="L228" s="25"/>
      <c r="M228" s="25"/>
      <c r="N228" s="25"/>
      <c r="O228" s="25"/>
      <c r="P228" s="25"/>
      <c r="Q228" s="25"/>
      <c r="R228" s="25"/>
      <c r="S228" s="25"/>
      <c r="T228" s="25"/>
    </row>
    <row r="229" spans="1:20">
      <c r="I229" s="25"/>
      <c r="J229" s="25"/>
      <c r="K229" s="25"/>
      <c r="L229" s="25"/>
      <c r="M229" s="25"/>
      <c r="N229" s="25"/>
      <c r="O229" s="25"/>
      <c r="P229" s="25"/>
      <c r="Q229" s="25"/>
      <c r="R229" s="25"/>
      <c r="S229" s="25"/>
      <c r="T229" s="25"/>
    </row>
    <row r="230" spans="1:20">
      <c r="A230" s="13"/>
      <c r="B230" s="10"/>
      <c r="C230" s="5" t="s">
        <v>48</v>
      </c>
      <c r="D230" s="16"/>
      <c r="E230" s="71"/>
      <c r="F230" s="55"/>
      <c r="G230" s="63">
        <f>SUM(G210:G229)</f>
        <v>0</v>
      </c>
    </row>
    <row r="232" spans="1:20">
      <c r="B232" s="38" t="s">
        <v>52</v>
      </c>
      <c r="C232" s="1" t="s">
        <v>53</v>
      </c>
    </row>
    <row r="234" spans="1:20" ht="25.5">
      <c r="B234" s="36">
        <v>1</v>
      </c>
      <c r="C234" s="27" t="s">
        <v>166</v>
      </c>
      <c r="D234" s="7" t="s">
        <v>36</v>
      </c>
      <c r="E234" s="74">
        <v>180</v>
      </c>
      <c r="F234" s="54">
        <v>0</v>
      </c>
      <c r="G234" s="62">
        <f>E234*F234</f>
        <v>0</v>
      </c>
    </row>
    <row r="235" spans="1:20">
      <c r="C235" s="27"/>
    </row>
    <row r="236" spans="1:20">
      <c r="B236" s="36">
        <v>2</v>
      </c>
      <c r="C236" s="27" t="s">
        <v>49</v>
      </c>
      <c r="D236" s="7" t="s">
        <v>13</v>
      </c>
      <c r="E236" s="74">
        <v>8</v>
      </c>
      <c r="F236" s="54">
        <v>0</v>
      </c>
      <c r="G236" s="62">
        <f>E236*F236</f>
        <v>0</v>
      </c>
    </row>
    <row r="237" spans="1:20">
      <c r="C237" s="27"/>
    </row>
    <row r="238" spans="1:20" ht="25.5">
      <c r="B238" s="36">
        <v>3</v>
      </c>
      <c r="C238" s="27" t="s">
        <v>50</v>
      </c>
      <c r="D238" s="7" t="s">
        <v>13</v>
      </c>
      <c r="E238" s="74">
        <v>6</v>
      </c>
      <c r="F238" s="54">
        <v>0</v>
      </c>
      <c r="G238" s="62">
        <f>E238*F238</f>
        <v>0</v>
      </c>
    </row>
    <row r="239" spans="1:20">
      <c r="C239" s="27"/>
    </row>
    <row r="240" spans="1:20">
      <c r="B240" s="36">
        <v>4</v>
      </c>
      <c r="C240" s="27" t="s">
        <v>254</v>
      </c>
      <c r="D240" s="14" t="s">
        <v>13</v>
      </c>
      <c r="E240" s="74">
        <v>3</v>
      </c>
      <c r="F240" s="54">
        <v>0</v>
      </c>
      <c r="G240" s="62">
        <f>E240*F240</f>
        <v>0</v>
      </c>
    </row>
    <row r="241" spans="1:10">
      <c r="C241" s="27"/>
    </row>
    <row r="242" spans="1:10">
      <c r="B242" s="36">
        <v>5</v>
      </c>
      <c r="C242" s="27" t="s">
        <v>44</v>
      </c>
      <c r="D242" s="14" t="s">
        <v>38</v>
      </c>
      <c r="E242" s="74">
        <v>1</v>
      </c>
      <c r="F242" s="54">
        <v>0</v>
      </c>
      <c r="G242" s="62">
        <f>E242*F242</f>
        <v>0</v>
      </c>
    </row>
    <row r="243" spans="1:10">
      <c r="C243" s="27"/>
    </row>
    <row r="244" spans="1:10">
      <c r="B244" s="36">
        <v>6</v>
      </c>
      <c r="C244" s="25" t="s">
        <v>51</v>
      </c>
      <c r="D244" s="14" t="s">
        <v>38</v>
      </c>
      <c r="E244" s="74">
        <v>1</v>
      </c>
      <c r="F244" s="54">
        <v>0</v>
      </c>
      <c r="G244" s="62">
        <f>E244*F244</f>
        <v>0</v>
      </c>
    </row>
    <row r="246" spans="1:10">
      <c r="A246" s="13"/>
      <c r="B246" s="10"/>
      <c r="C246" s="5" t="s">
        <v>54</v>
      </c>
      <c r="D246" s="16"/>
      <c r="E246" s="71"/>
      <c r="F246" s="55"/>
      <c r="G246" s="63">
        <f>SUM(G234:G245)</f>
        <v>0</v>
      </c>
    </row>
    <row r="248" spans="1:10" s="8" customFormat="1">
      <c r="A248" s="13"/>
      <c r="B248" s="33"/>
      <c r="C248" s="34" t="s">
        <v>255</v>
      </c>
      <c r="D248" s="35"/>
      <c r="E248" s="73"/>
      <c r="F248" s="58"/>
      <c r="G248" s="67">
        <f>G84+G165+G203+G230+G246</f>
        <v>0</v>
      </c>
      <c r="J248" s="21"/>
    </row>
    <row r="251" spans="1:10" s="6" customFormat="1">
      <c r="A251" s="13"/>
      <c r="B251" s="1" t="s">
        <v>56</v>
      </c>
      <c r="C251" s="1" t="s">
        <v>279</v>
      </c>
      <c r="D251" s="7"/>
      <c r="E251" s="70"/>
      <c r="F251" s="53"/>
      <c r="G251" s="61"/>
      <c r="J251" s="22"/>
    </row>
    <row r="253" spans="1:10">
      <c r="B253" s="38" t="s">
        <v>35</v>
      </c>
      <c r="C253" s="1" t="s">
        <v>6</v>
      </c>
    </row>
    <row r="255" spans="1:10">
      <c r="C255" s="42" t="s">
        <v>7</v>
      </c>
    </row>
    <row r="256" spans="1:10">
      <c r="C256" s="42"/>
    </row>
    <row r="257" spans="1:15" ht="54.75" customHeight="1">
      <c r="B257" s="45">
        <v>1</v>
      </c>
      <c r="C257" s="118" t="s">
        <v>257</v>
      </c>
      <c r="D257" s="29" t="s">
        <v>13</v>
      </c>
      <c r="E257" s="75">
        <v>129</v>
      </c>
      <c r="F257" s="54">
        <v>0</v>
      </c>
      <c r="G257" s="62">
        <f>E257*F257</f>
        <v>0</v>
      </c>
      <c r="H257" s="75"/>
      <c r="I257" s="75"/>
    </row>
    <row r="258" spans="1:15">
      <c r="B258" s="45"/>
      <c r="C258" s="40"/>
      <c r="D258" s="29"/>
      <c r="E258" s="75"/>
      <c r="H258" s="75"/>
    </row>
    <row r="259" spans="1:15" ht="56.25" customHeight="1">
      <c r="B259" s="45">
        <v>2</v>
      </c>
      <c r="C259" s="118" t="s">
        <v>258</v>
      </c>
      <c r="D259" s="29" t="s">
        <v>13</v>
      </c>
      <c r="E259" s="75">
        <v>2</v>
      </c>
      <c r="F259" s="54">
        <v>0</v>
      </c>
      <c r="G259" s="62">
        <f>E259*F259</f>
        <v>0</v>
      </c>
      <c r="H259" s="75"/>
      <c r="I259" s="75"/>
    </row>
    <row r="260" spans="1:15">
      <c r="B260" s="45"/>
      <c r="C260" s="40"/>
      <c r="D260" s="29"/>
      <c r="E260" s="75"/>
      <c r="H260" s="75"/>
    </row>
    <row r="261" spans="1:15" ht="38.25">
      <c r="B261" s="45">
        <v>3</v>
      </c>
      <c r="C261" s="118" t="s">
        <v>384</v>
      </c>
      <c r="D261" s="29" t="s">
        <v>36</v>
      </c>
      <c r="E261" s="75">
        <v>14200</v>
      </c>
      <c r="F261" s="54">
        <v>0</v>
      </c>
      <c r="G261" s="62">
        <f>E261*F261</f>
        <v>0</v>
      </c>
      <c r="H261" s="75"/>
    </row>
    <row r="262" spans="1:15">
      <c r="B262" s="45"/>
      <c r="C262" s="40"/>
      <c r="D262" s="29"/>
      <c r="E262" s="75"/>
      <c r="H262" s="75"/>
    </row>
    <row r="263" spans="1:15" ht="38.25">
      <c r="B263" s="45">
        <v>4</v>
      </c>
      <c r="C263" s="40" t="s">
        <v>259</v>
      </c>
      <c r="D263" s="29" t="s">
        <v>36</v>
      </c>
      <c r="E263" s="75">
        <v>420</v>
      </c>
      <c r="F263" s="54">
        <v>0</v>
      </c>
      <c r="G263" s="62">
        <f>E263*F263</f>
        <v>0</v>
      </c>
      <c r="H263" s="75"/>
    </row>
    <row r="264" spans="1:15">
      <c r="B264" s="45"/>
      <c r="C264" s="40"/>
      <c r="D264" s="29"/>
      <c r="E264" s="75"/>
      <c r="H264" s="75"/>
    </row>
    <row r="265" spans="1:15" ht="25.5">
      <c r="B265" s="45">
        <v>5</v>
      </c>
      <c r="C265" s="40" t="s">
        <v>408</v>
      </c>
      <c r="D265" s="29" t="s">
        <v>36</v>
      </c>
      <c r="E265" s="75">
        <v>350</v>
      </c>
      <c r="F265" s="54">
        <v>0</v>
      </c>
      <c r="G265" s="62">
        <f>E265*F265</f>
        <v>0</v>
      </c>
      <c r="H265" s="75"/>
    </row>
    <row r="266" spans="1:15">
      <c r="B266" s="45"/>
      <c r="C266" s="40"/>
      <c r="D266" s="29"/>
      <c r="E266" s="75"/>
      <c r="F266" s="54"/>
      <c r="G266" s="62"/>
      <c r="H266" s="75"/>
    </row>
    <row r="267" spans="1:15" ht="38.25">
      <c r="B267" s="45">
        <v>6</v>
      </c>
      <c r="C267" s="40" t="s">
        <v>70</v>
      </c>
      <c r="D267" s="29" t="s">
        <v>13</v>
      </c>
      <c r="E267" s="75">
        <v>1</v>
      </c>
      <c r="F267" s="54">
        <v>0</v>
      </c>
      <c r="G267" s="62">
        <f>E267*F267</f>
        <v>0</v>
      </c>
      <c r="H267" s="62"/>
    </row>
    <row r="268" spans="1:15">
      <c r="B268" s="45"/>
      <c r="C268" s="40"/>
      <c r="D268" s="29"/>
      <c r="E268" s="75"/>
      <c r="F268" s="54"/>
      <c r="G268" s="62"/>
      <c r="H268" s="75"/>
    </row>
    <row r="269" spans="1:15" s="124" customFormat="1" ht="38.25">
      <c r="A269" s="43"/>
      <c r="B269" s="131" t="s">
        <v>8</v>
      </c>
      <c r="C269" s="118" t="s">
        <v>275</v>
      </c>
      <c r="D269" s="132" t="s">
        <v>13</v>
      </c>
      <c r="E269" s="133">
        <v>1</v>
      </c>
      <c r="F269" s="134"/>
      <c r="G269" s="135"/>
      <c r="H269" s="126"/>
      <c r="I269" s="123"/>
      <c r="J269" s="123"/>
      <c r="K269" s="123"/>
      <c r="L269" s="123"/>
      <c r="M269" s="123"/>
      <c r="N269" s="123"/>
      <c r="O269" s="123"/>
    </row>
    <row r="270" spans="1:15" s="124" customFormat="1" ht="25.5">
      <c r="A270" s="43"/>
      <c r="B270" s="131" t="s">
        <v>8</v>
      </c>
      <c r="C270" s="118" t="s">
        <v>260</v>
      </c>
      <c r="D270" s="132" t="s">
        <v>13</v>
      </c>
      <c r="E270" s="133">
        <v>12</v>
      </c>
      <c r="F270" s="134"/>
      <c r="G270" s="135"/>
      <c r="H270" s="126"/>
      <c r="I270" s="123"/>
      <c r="J270" s="123"/>
      <c r="K270" s="123"/>
      <c r="L270" s="123"/>
      <c r="M270" s="123"/>
      <c r="N270" s="123"/>
      <c r="O270" s="123"/>
    </row>
    <row r="271" spans="1:15" s="124" customFormat="1">
      <c r="A271" s="43"/>
      <c r="B271" s="131" t="s">
        <v>8</v>
      </c>
      <c r="C271" s="118" t="s">
        <v>261</v>
      </c>
      <c r="D271" s="132" t="s">
        <v>13</v>
      </c>
      <c r="E271" s="133">
        <v>216</v>
      </c>
      <c r="F271" s="134"/>
      <c r="G271" s="135"/>
      <c r="H271" s="126"/>
      <c r="I271" s="123"/>
      <c r="J271" s="123"/>
      <c r="K271" s="123"/>
      <c r="L271" s="123"/>
      <c r="M271" s="123"/>
      <c r="N271" s="123"/>
      <c r="O271" s="123"/>
    </row>
    <row r="272" spans="1:15" s="124" customFormat="1">
      <c r="A272" s="43"/>
      <c r="B272" s="131" t="s">
        <v>8</v>
      </c>
      <c r="C272" s="118" t="s">
        <v>262</v>
      </c>
      <c r="D272" s="132" t="s">
        <v>13</v>
      </c>
      <c r="E272" s="133">
        <v>12</v>
      </c>
      <c r="F272" s="134"/>
      <c r="G272" s="135"/>
      <c r="H272" s="126"/>
      <c r="I272" s="123"/>
      <c r="J272" s="123"/>
      <c r="K272" s="123"/>
      <c r="L272" s="123"/>
      <c r="M272" s="123"/>
      <c r="N272" s="123"/>
      <c r="O272" s="123"/>
    </row>
    <row r="273" spans="1:15" s="124" customFormat="1" ht="25.5">
      <c r="A273" s="43"/>
      <c r="B273" s="131" t="s">
        <v>8</v>
      </c>
      <c r="C273" s="118" t="s">
        <v>276</v>
      </c>
      <c r="D273" s="132"/>
      <c r="E273" s="133">
        <v>1</v>
      </c>
      <c r="F273" s="134"/>
      <c r="G273" s="135"/>
      <c r="H273" s="126"/>
      <c r="I273" s="123"/>
      <c r="J273" s="123"/>
      <c r="K273" s="123"/>
      <c r="L273" s="123"/>
      <c r="M273" s="123"/>
      <c r="N273" s="123"/>
      <c r="O273" s="123"/>
    </row>
    <row r="274" spans="1:15" s="124" customFormat="1">
      <c r="A274" s="43"/>
      <c r="B274" s="131" t="s">
        <v>8</v>
      </c>
      <c r="C274" s="118" t="s">
        <v>263</v>
      </c>
      <c r="D274" s="132" t="s">
        <v>13</v>
      </c>
      <c r="E274" s="133">
        <v>96</v>
      </c>
      <c r="F274" s="134"/>
      <c r="G274" s="135"/>
      <c r="H274" s="126"/>
      <c r="I274" s="123"/>
      <c r="J274" s="123"/>
      <c r="K274" s="123"/>
      <c r="L274" s="123"/>
      <c r="M274" s="123"/>
      <c r="N274" s="123"/>
      <c r="O274" s="123"/>
    </row>
    <row r="275" spans="1:15" s="124" customFormat="1">
      <c r="A275" s="43"/>
      <c r="B275" s="131" t="s">
        <v>8</v>
      </c>
      <c r="C275" s="118" t="s">
        <v>264</v>
      </c>
      <c r="D275" s="132" t="s">
        <v>13</v>
      </c>
      <c r="E275" s="133">
        <v>2</v>
      </c>
      <c r="F275" s="134"/>
      <c r="G275" s="135"/>
      <c r="H275" s="126"/>
      <c r="I275" s="123"/>
      <c r="J275" s="123"/>
      <c r="K275" s="123"/>
      <c r="L275" s="123"/>
      <c r="M275" s="123"/>
      <c r="N275" s="123"/>
      <c r="O275" s="123"/>
    </row>
    <row r="276" spans="1:15" s="124" customFormat="1">
      <c r="A276" s="43"/>
      <c r="B276" s="131" t="s">
        <v>8</v>
      </c>
      <c r="C276" s="118" t="s">
        <v>265</v>
      </c>
      <c r="D276" s="132" t="s">
        <v>13</v>
      </c>
      <c r="E276" s="133">
        <v>24</v>
      </c>
      <c r="F276" s="134"/>
      <c r="G276" s="135"/>
      <c r="H276" s="126"/>
      <c r="I276" s="123"/>
      <c r="J276" s="123"/>
      <c r="K276" s="123"/>
      <c r="L276" s="123"/>
      <c r="M276" s="123"/>
      <c r="N276" s="123"/>
      <c r="O276" s="123"/>
    </row>
    <row r="277" spans="1:15" s="124" customFormat="1">
      <c r="A277" s="43"/>
      <c r="B277" s="131" t="s">
        <v>8</v>
      </c>
      <c r="C277" s="118" t="s">
        <v>266</v>
      </c>
      <c r="D277" s="132" t="s">
        <v>13</v>
      </c>
      <c r="E277" s="133">
        <v>24</v>
      </c>
      <c r="F277" s="134"/>
      <c r="G277" s="135"/>
      <c r="H277" s="126"/>
      <c r="I277" s="123"/>
      <c r="J277" s="123"/>
      <c r="K277" s="123"/>
      <c r="L277" s="123"/>
      <c r="M277" s="123"/>
      <c r="N277" s="123"/>
      <c r="O277" s="123"/>
    </row>
    <row r="278" spans="1:15" s="124" customFormat="1">
      <c r="A278" s="43"/>
      <c r="B278" s="131" t="s">
        <v>8</v>
      </c>
      <c r="C278" s="118" t="s">
        <v>277</v>
      </c>
      <c r="D278" s="132" t="s">
        <v>13</v>
      </c>
      <c r="E278" s="133">
        <v>2</v>
      </c>
      <c r="F278" s="134"/>
      <c r="G278" s="135"/>
      <c r="H278" s="126"/>
      <c r="I278" s="123"/>
      <c r="J278" s="123"/>
      <c r="K278" s="123"/>
      <c r="L278" s="123"/>
      <c r="M278" s="123"/>
      <c r="N278" s="123"/>
      <c r="O278" s="123"/>
    </row>
    <row r="279" spans="1:15" s="124" customFormat="1">
      <c r="A279" s="43"/>
      <c r="B279" s="131" t="s">
        <v>8</v>
      </c>
      <c r="C279" s="118" t="s">
        <v>278</v>
      </c>
      <c r="D279" s="132" t="s">
        <v>13</v>
      </c>
      <c r="E279" s="133">
        <v>2</v>
      </c>
      <c r="F279" s="134"/>
      <c r="G279" s="135"/>
      <c r="H279" s="126"/>
      <c r="I279" s="123"/>
      <c r="J279" s="123"/>
      <c r="K279" s="123"/>
      <c r="L279" s="123"/>
      <c r="M279" s="123"/>
      <c r="N279" s="123"/>
      <c r="O279" s="123"/>
    </row>
    <row r="280" spans="1:15" s="124" customFormat="1">
      <c r="A280" s="43"/>
      <c r="B280" s="131" t="s">
        <v>8</v>
      </c>
      <c r="C280" s="118" t="s">
        <v>267</v>
      </c>
      <c r="D280" s="132" t="s">
        <v>13</v>
      </c>
      <c r="E280" s="133">
        <v>2</v>
      </c>
      <c r="F280" s="134"/>
      <c r="G280" s="135"/>
      <c r="H280" s="126"/>
      <c r="I280" s="123"/>
      <c r="J280" s="123"/>
      <c r="K280" s="123"/>
      <c r="L280" s="123"/>
      <c r="M280" s="123"/>
      <c r="N280" s="123"/>
      <c r="O280" s="123"/>
    </row>
    <row r="281" spans="1:15" s="124" customFormat="1" ht="25.5">
      <c r="A281" s="43"/>
      <c r="B281" s="131" t="s">
        <v>8</v>
      </c>
      <c r="C281" s="118" t="s">
        <v>268</v>
      </c>
      <c r="D281" s="132" t="s">
        <v>13</v>
      </c>
      <c r="E281" s="133">
        <v>60</v>
      </c>
      <c r="F281" s="134"/>
      <c r="G281" s="135"/>
      <c r="H281" s="126"/>
      <c r="I281" s="123"/>
      <c r="J281" s="123"/>
      <c r="K281" s="123"/>
      <c r="L281" s="123"/>
      <c r="M281" s="123"/>
      <c r="N281" s="123"/>
      <c r="O281" s="123"/>
    </row>
    <row r="282" spans="1:15" s="124" customFormat="1" ht="25.5">
      <c r="A282" s="43"/>
      <c r="B282" s="131" t="s">
        <v>8</v>
      </c>
      <c r="C282" s="118" t="s">
        <v>269</v>
      </c>
      <c r="D282" s="132" t="s">
        <v>13</v>
      </c>
      <c r="E282" s="133">
        <v>60</v>
      </c>
      <c r="F282" s="134"/>
      <c r="G282" s="135"/>
      <c r="H282" s="126"/>
      <c r="I282" s="123"/>
      <c r="J282" s="123"/>
      <c r="K282" s="123"/>
      <c r="L282" s="123"/>
      <c r="M282" s="123"/>
      <c r="N282" s="123"/>
      <c r="O282" s="123"/>
    </row>
    <row r="283" spans="1:15" s="124" customFormat="1">
      <c r="A283" s="43"/>
      <c r="B283" s="131" t="s">
        <v>8</v>
      </c>
      <c r="C283" s="118" t="s">
        <v>270</v>
      </c>
      <c r="D283" s="132" t="s">
        <v>13</v>
      </c>
      <c r="E283" s="133">
        <v>3</v>
      </c>
      <c r="F283" s="134"/>
      <c r="G283" s="135"/>
      <c r="H283" s="126"/>
      <c r="I283" s="123"/>
      <c r="J283" s="123"/>
      <c r="K283" s="123"/>
      <c r="L283" s="123"/>
      <c r="M283" s="123"/>
      <c r="N283" s="123"/>
      <c r="O283" s="123"/>
    </row>
    <row r="284" spans="1:15" s="124" customFormat="1">
      <c r="A284" s="43"/>
      <c r="B284" s="131" t="s">
        <v>8</v>
      </c>
      <c r="C284" s="118" t="s">
        <v>271</v>
      </c>
      <c r="D284" s="132" t="s">
        <v>13</v>
      </c>
      <c r="E284" s="133">
        <v>3</v>
      </c>
      <c r="F284" s="134"/>
      <c r="G284" s="135"/>
      <c r="H284" s="126"/>
      <c r="I284" s="123"/>
      <c r="J284" s="123"/>
      <c r="K284" s="123"/>
      <c r="L284" s="123"/>
      <c r="M284" s="123"/>
      <c r="N284" s="123"/>
      <c r="O284" s="123"/>
    </row>
    <row r="285" spans="1:15" s="124" customFormat="1" ht="25.5">
      <c r="A285" s="43"/>
      <c r="B285" s="131" t="s">
        <v>8</v>
      </c>
      <c r="C285" s="118" t="s">
        <v>272</v>
      </c>
      <c r="D285" s="132" t="s">
        <v>13</v>
      </c>
      <c r="E285" s="133">
        <v>6</v>
      </c>
      <c r="F285" s="134"/>
      <c r="G285" s="135"/>
      <c r="H285" s="126"/>
      <c r="I285" s="123"/>
      <c r="J285" s="123"/>
      <c r="K285" s="123"/>
      <c r="L285" s="123"/>
      <c r="M285" s="123"/>
      <c r="N285" s="123"/>
      <c r="O285" s="123"/>
    </row>
    <row r="286" spans="1:15" s="124" customFormat="1">
      <c r="A286" s="43"/>
      <c r="B286" s="131" t="s">
        <v>8</v>
      </c>
      <c r="C286" s="118" t="s">
        <v>273</v>
      </c>
      <c r="D286" s="132" t="s">
        <v>13</v>
      </c>
      <c r="E286" s="133">
        <v>3</v>
      </c>
      <c r="F286" s="134"/>
      <c r="G286" s="135"/>
      <c r="H286" s="126"/>
      <c r="I286" s="123"/>
      <c r="J286" s="123"/>
      <c r="K286" s="123"/>
      <c r="L286" s="123"/>
      <c r="M286" s="123"/>
      <c r="N286" s="123"/>
      <c r="O286" s="123"/>
    </row>
    <row r="287" spans="1:15" s="124" customFormat="1">
      <c r="A287" s="43"/>
      <c r="B287" s="131" t="s">
        <v>8</v>
      </c>
      <c r="C287" s="118" t="s">
        <v>274</v>
      </c>
      <c r="D287" s="132" t="s">
        <v>13</v>
      </c>
      <c r="E287" s="133">
        <v>3</v>
      </c>
      <c r="F287" s="134"/>
      <c r="G287" s="135"/>
      <c r="H287" s="126"/>
      <c r="I287" s="123"/>
      <c r="J287" s="123"/>
      <c r="K287" s="123"/>
      <c r="L287" s="123"/>
      <c r="M287" s="123"/>
      <c r="N287" s="123"/>
      <c r="O287" s="123"/>
    </row>
    <row r="288" spans="1:15" s="124" customFormat="1">
      <c r="A288" s="43"/>
      <c r="B288" s="131" t="s">
        <v>8</v>
      </c>
      <c r="C288" s="118" t="s">
        <v>406</v>
      </c>
      <c r="D288" s="132" t="s">
        <v>38</v>
      </c>
      <c r="E288" s="133">
        <v>1</v>
      </c>
      <c r="F288" s="134"/>
      <c r="G288" s="135"/>
      <c r="H288" s="126"/>
      <c r="I288" s="123"/>
      <c r="J288" s="123"/>
      <c r="K288" s="123"/>
      <c r="L288" s="123"/>
      <c r="M288" s="123"/>
      <c r="N288" s="123"/>
      <c r="O288" s="123"/>
    </row>
    <row r="289" spans="1:15">
      <c r="B289" s="42"/>
      <c r="C289" s="41" t="s">
        <v>405</v>
      </c>
      <c r="D289" s="46"/>
      <c r="E289" s="76"/>
      <c r="H289" s="76"/>
    </row>
    <row r="290" spans="1:15">
      <c r="B290" s="42"/>
      <c r="C290" s="41"/>
      <c r="D290" s="46"/>
      <c r="E290" s="76"/>
      <c r="H290" s="76"/>
    </row>
    <row r="291" spans="1:15" ht="25.5">
      <c r="A291" s="13"/>
      <c r="B291" s="23">
        <v>7</v>
      </c>
      <c r="C291" s="27" t="s">
        <v>17</v>
      </c>
      <c r="D291" s="7"/>
      <c r="E291" s="70"/>
      <c r="F291" s="54"/>
      <c r="G291" s="62"/>
      <c r="H291" s="70"/>
    </row>
    <row r="292" spans="1:15">
      <c r="A292" s="13"/>
      <c r="B292" s="23"/>
      <c r="C292" s="28"/>
      <c r="D292" s="7"/>
      <c r="E292" s="70"/>
      <c r="F292" s="54"/>
      <c r="G292" s="62"/>
      <c r="H292" s="70"/>
    </row>
    <row r="293" spans="1:15">
      <c r="A293" s="13"/>
      <c r="B293" s="23"/>
      <c r="C293" s="27" t="s">
        <v>18</v>
      </c>
      <c r="D293" s="7" t="s">
        <v>36</v>
      </c>
      <c r="E293" s="70">
        <v>7500</v>
      </c>
      <c r="F293" s="54">
        <v>0</v>
      </c>
      <c r="G293" s="62">
        <f>E293*F293</f>
        <v>0</v>
      </c>
      <c r="H293" s="70"/>
    </row>
    <row r="294" spans="1:15">
      <c r="A294" s="13"/>
      <c r="B294" s="23"/>
      <c r="C294" s="27" t="s">
        <v>19</v>
      </c>
      <c r="D294" s="7" t="s">
        <v>36</v>
      </c>
      <c r="E294" s="70">
        <v>350</v>
      </c>
      <c r="F294" s="54">
        <v>0</v>
      </c>
      <c r="G294" s="62">
        <f>E294*F294</f>
        <v>0</v>
      </c>
      <c r="H294" s="70"/>
    </row>
    <row r="295" spans="1:15">
      <c r="A295" s="13"/>
      <c r="B295" s="23"/>
      <c r="C295" s="27"/>
      <c r="D295" s="7"/>
      <c r="E295" s="70"/>
      <c r="F295" s="54"/>
      <c r="G295" s="62"/>
      <c r="H295" s="70"/>
    </row>
    <row r="296" spans="1:15">
      <c r="A296" s="13"/>
      <c r="B296" s="23">
        <v>8</v>
      </c>
      <c r="C296" s="27" t="s">
        <v>404</v>
      </c>
      <c r="D296" s="7"/>
      <c r="E296" s="70"/>
      <c r="F296" s="54"/>
      <c r="G296" s="62"/>
      <c r="H296" s="70"/>
    </row>
    <row r="297" spans="1:15">
      <c r="A297" s="13"/>
      <c r="B297" s="23"/>
      <c r="C297" s="27"/>
      <c r="D297" s="7"/>
      <c r="E297" s="70"/>
      <c r="F297" s="54"/>
      <c r="G297" s="62"/>
      <c r="H297" s="70"/>
    </row>
    <row r="298" spans="1:15" s="124" customFormat="1">
      <c r="A298" s="43"/>
      <c r="B298" s="131" t="s">
        <v>8</v>
      </c>
      <c r="C298" s="118" t="s">
        <v>407</v>
      </c>
      <c r="D298" s="29" t="s">
        <v>38</v>
      </c>
      <c r="E298" s="75">
        <v>1</v>
      </c>
      <c r="F298" s="54">
        <v>0</v>
      </c>
      <c r="G298" s="62">
        <f>E298*F298</f>
        <v>0</v>
      </c>
      <c r="H298" s="126"/>
      <c r="I298" s="123"/>
      <c r="J298" s="123"/>
      <c r="K298" s="123"/>
      <c r="L298" s="123"/>
      <c r="M298" s="123"/>
      <c r="N298" s="123"/>
      <c r="O298" s="123"/>
    </row>
    <row r="299" spans="1:15">
      <c r="A299" s="13"/>
      <c r="B299" s="23"/>
      <c r="C299" s="27"/>
      <c r="D299" s="7"/>
      <c r="E299" s="70"/>
      <c r="F299" s="54"/>
      <c r="G299" s="62"/>
      <c r="H299" s="70"/>
    </row>
    <row r="300" spans="1:15" ht="12.75" customHeight="1">
      <c r="B300" s="45">
        <v>9</v>
      </c>
      <c r="C300" s="40" t="s">
        <v>71</v>
      </c>
      <c r="D300" s="29" t="s">
        <v>38</v>
      </c>
      <c r="E300" s="75">
        <v>1</v>
      </c>
      <c r="F300" s="54">
        <v>0</v>
      </c>
      <c r="G300" s="62">
        <f>E300*F300</f>
        <v>0</v>
      </c>
      <c r="H300" s="75"/>
    </row>
    <row r="301" spans="1:15">
      <c r="B301" s="45"/>
      <c r="C301" s="43"/>
      <c r="D301" s="29"/>
      <c r="E301" s="75"/>
      <c r="H301" s="75"/>
    </row>
    <row r="302" spans="1:15" ht="25.5">
      <c r="B302" s="45">
        <v>10</v>
      </c>
      <c r="C302" s="40" t="s">
        <v>4</v>
      </c>
      <c r="D302" s="29" t="s">
        <v>38</v>
      </c>
      <c r="E302" s="75">
        <v>1</v>
      </c>
      <c r="F302" s="54">
        <v>0</v>
      </c>
      <c r="G302" s="62">
        <f>E302*F302</f>
        <v>0</v>
      </c>
      <c r="H302" s="75"/>
    </row>
    <row r="303" spans="1:15">
      <c r="B303" s="45"/>
      <c r="C303" s="43"/>
      <c r="D303" s="29"/>
      <c r="E303" s="75"/>
      <c r="H303" s="75"/>
    </row>
    <row r="304" spans="1:15" ht="25.5">
      <c r="B304" s="45">
        <v>11</v>
      </c>
      <c r="C304" s="44" t="s">
        <v>5</v>
      </c>
      <c r="D304" s="29" t="s">
        <v>38</v>
      </c>
      <c r="E304" s="75">
        <v>1</v>
      </c>
      <c r="F304" s="54">
        <v>0</v>
      </c>
      <c r="G304" s="62">
        <f>E304*F304</f>
        <v>0</v>
      </c>
      <c r="H304" s="75"/>
    </row>
    <row r="305" spans="1:10">
      <c r="B305" s="45"/>
      <c r="C305" s="44"/>
      <c r="D305" s="29"/>
      <c r="E305" s="75"/>
      <c r="F305" s="54"/>
      <c r="G305" s="62"/>
      <c r="H305" s="75"/>
    </row>
    <row r="306" spans="1:10">
      <c r="B306" s="36">
        <v>12</v>
      </c>
      <c r="C306" s="27" t="s">
        <v>490</v>
      </c>
      <c r="D306" s="7" t="s">
        <v>38</v>
      </c>
      <c r="E306" s="70">
        <v>1</v>
      </c>
      <c r="F306" s="54">
        <v>0</v>
      </c>
      <c r="G306" s="62">
        <f>E306*F306</f>
        <v>0</v>
      </c>
      <c r="H306" s="70"/>
    </row>
    <row r="307" spans="1:10">
      <c r="B307" s="36"/>
      <c r="C307" s="27"/>
      <c r="D307" s="7"/>
      <c r="E307" s="70"/>
      <c r="F307" s="54"/>
      <c r="G307" s="62"/>
      <c r="H307" s="70"/>
    </row>
    <row r="308" spans="1:10" ht="25.5">
      <c r="B308" s="169" t="s">
        <v>39</v>
      </c>
      <c r="C308" s="27" t="s">
        <v>492</v>
      </c>
      <c r="D308" s="7"/>
      <c r="E308" s="70"/>
      <c r="F308" s="54"/>
      <c r="G308" s="62"/>
      <c r="H308" s="70"/>
    </row>
    <row r="309" spans="1:10" ht="25.5">
      <c r="B309" s="169" t="s">
        <v>39</v>
      </c>
      <c r="C309" s="27" t="s">
        <v>491</v>
      </c>
      <c r="D309" s="7"/>
      <c r="E309" s="70"/>
      <c r="F309" s="54"/>
      <c r="G309" s="62"/>
      <c r="H309" s="70"/>
    </row>
    <row r="310" spans="1:10">
      <c r="B310" s="45"/>
      <c r="C310" s="43"/>
    </row>
    <row r="311" spans="1:10">
      <c r="A311" s="13"/>
      <c r="B311" s="10"/>
      <c r="C311" s="5" t="s">
        <v>9</v>
      </c>
      <c r="D311" s="16"/>
      <c r="E311" s="71"/>
      <c r="F311" s="55"/>
      <c r="G311" s="63">
        <f>SUM(G257:G310)</f>
        <v>0</v>
      </c>
    </row>
    <row r="313" spans="1:10">
      <c r="B313" s="38" t="s">
        <v>34</v>
      </c>
      <c r="C313" s="1" t="s">
        <v>2</v>
      </c>
    </row>
    <row r="315" spans="1:10" ht="13.15" customHeight="1">
      <c r="B315" s="36">
        <v>1</v>
      </c>
      <c r="C315" s="89" t="s">
        <v>282</v>
      </c>
      <c r="D315" s="29" t="s">
        <v>38</v>
      </c>
      <c r="E315" s="77">
        <v>1</v>
      </c>
      <c r="F315" s="54">
        <v>0</v>
      </c>
      <c r="G315" s="62">
        <f>E315*F315</f>
        <v>0</v>
      </c>
      <c r="H315" s="77"/>
      <c r="J315" s="8"/>
    </row>
    <row r="316" spans="1:10" ht="15.75">
      <c r="B316" s="79" t="s">
        <v>39</v>
      </c>
      <c r="C316" s="90" t="s">
        <v>283</v>
      </c>
      <c r="D316" s="48"/>
      <c r="E316" s="77"/>
      <c r="H316" s="77"/>
      <c r="J316" s="8"/>
    </row>
    <row r="317" spans="1:10" ht="15.75">
      <c r="C317" s="90"/>
      <c r="D317" s="48"/>
      <c r="E317" s="77"/>
      <c r="H317" s="77"/>
      <c r="J317" s="8"/>
    </row>
    <row r="318" spans="1:10">
      <c r="B318" s="9" t="s">
        <v>32</v>
      </c>
      <c r="C318" s="91" t="s">
        <v>84</v>
      </c>
      <c r="D318" s="29" t="s">
        <v>13</v>
      </c>
      <c r="E318" s="77">
        <v>86</v>
      </c>
      <c r="F318" s="54">
        <v>0</v>
      </c>
      <c r="G318" s="62">
        <f>E318*F318</f>
        <v>0</v>
      </c>
      <c r="H318" s="77"/>
      <c r="J318" s="8"/>
    </row>
    <row r="319" spans="1:10" ht="15.75">
      <c r="C319" s="92" t="s">
        <v>85</v>
      </c>
      <c r="D319" s="48"/>
      <c r="E319" s="77"/>
      <c r="H319" s="77"/>
      <c r="J319" s="8"/>
    </row>
    <row r="320" spans="1:10" ht="15.75">
      <c r="C320" s="92"/>
      <c r="D320" s="48"/>
      <c r="E320" s="77"/>
      <c r="H320" s="77"/>
      <c r="J320" s="8"/>
    </row>
    <row r="321" spans="2:10">
      <c r="B321" s="9" t="s">
        <v>60</v>
      </c>
      <c r="C321" s="91" t="s">
        <v>87</v>
      </c>
      <c r="D321" s="29" t="s">
        <v>13</v>
      </c>
      <c r="E321" s="77">
        <v>2</v>
      </c>
      <c r="F321" s="54">
        <v>0</v>
      </c>
      <c r="G321" s="62">
        <f>E321*F321</f>
        <v>0</v>
      </c>
      <c r="H321" s="77"/>
      <c r="J321" s="8"/>
    </row>
    <row r="322" spans="2:10" ht="15.75">
      <c r="C322" s="92" t="s">
        <v>88</v>
      </c>
      <c r="D322" s="48"/>
      <c r="E322" s="77"/>
      <c r="H322" s="77"/>
      <c r="J322" s="8"/>
    </row>
    <row r="323" spans="2:10" ht="15.75">
      <c r="C323" s="92"/>
      <c r="D323" s="48"/>
      <c r="E323" s="77"/>
      <c r="H323" s="77"/>
      <c r="J323" s="8"/>
    </row>
    <row r="324" spans="2:10">
      <c r="B324" s="9" t="s">
        <v>61</v>
      </c>
      <c r="C324" s="91" t="s">
        <v>90</v>
      </c>
      <c r="D324" s="29" t="s">
        <v>13</v>
      </c>
      <c r="E324" s="77">
        <v>86</v>
      </c>
      <c r="F324" s="54">
        <v>0</v>
      </c>
      <c r="G324" s="62">
        <f>E324*F324</f>
        <v>0</v>
      </c>
      <c r="H324" s="77"/>
      <c r="J324" s="8"/>
    </row>
    <row r="325" spans="2:10" ht="15.75">
      <c r="C325" s="92" t="s">
        <v>91</v>
      </c>
      <c r="D325" s="48"/>
      <c r="E325" s="77"/>
      <c r="H325" s="77"/>
      <c r="J325" s="8"/>
    </row>
    <row r="326" spans="2:10" ht="15.75">
      <c r="C326" s="92"/>
      <c r="D326" s="48"/>
      <c r="E326" s="77"/>
      <c r="H326" s="77"/>
      <c r="J326" s="8"/>
    </row>
    <row r="327" spans="2:10">
      <c r="B327" s="9" t="s">
        <v>62</v>
      </c>
      <c r="C327" s="91" t="s">
        <v>93</v>
      </c>
      <c r="D327" s="93" t="s">
        <v>13</v>
      </c>
      <c r="E327" s="94">
        <v>2</v>
      </c>
      <c r="F327" s="54">
        <v>0</v>
      </c>
      <c r="G327" s="62">
        <f>E327*F327</f>
        <v>0</v>
      </c>
      <c r="H327" s="94"/>
      <c r="J327" s="8"/>
    </row>
    <row r="328" spans="2:10" ht="15.75">
      <c r="C328" s="92" t="s">
        <v>94</v>
      </c>
      <c r="D328" s="48"/>
      <c r="E328" s="77"/>
      <c r="H328" s="77"/>
      <c r="J328" s="8"/>
    </row>
    <row r="329" spans="2:10" ht="15.75">
      <c r="C329" s="92"/>
      <c r="D329" s="48"/>
      <c r="E329" s="77"/>
      <c r="H329" s="77"/>
      <c r="J329" s="8"/>
    </row>
    <row r="330" spans="2:10">
      <c r="B330" s="9" t="s">
        <v>86</v>
      </c>
      <c r="C330" s="91" t="s">
        <v>96</v>
      </c>
      <c r="D330" s="29" t="s">
        <v>13</v>
      </c>
      <c r="E330" s="77">
        <v>3</v>
      </c>
      <c r="F330" s="54">
        <v>0</v>
      </c>
      <c r="G330" s="62">
        <f>E330*F330</f>
        <v>0</v>
      </c>
      <c r="H330" s="77"/>
      <c r="J330" s="8"/>
    </row>
    <row r="331" spans="2:10" ht="15.75">
      <c r="C331" s="92" t="s">
        <v>97</v>
      </c>
      <c r="D331" s="48"/>
      <c r="E331" s="77"/>
      <c r="H331" s="77"/>
      <c r="J331" s="8"/>
    </row>
    <row r="332" spans="2:10" ht="15.75">
      <c r="C332" s="92"/>
      <c r="D332" s="48"/>
      <c r="E332" s="77"/>
      <c r="H332" s="77"/>
      <c r="J332" s="8"/>
    </row>
    <row r="333" spans="2:10">
      <c r="B333" s="9" t="s">
        <v>89</v>
      </c>
      <c r="C333" s="91" t="s">
        <v>99</v>
      </c>
      <c r="D333" s="29" t="s">
        <v>13</v>
      </c>
      <c r="E333" s="77">
        <v>3</v>
      </c>
      <c r="F333" s="54">
        <v>0</v>
      </c>
      <c r="G333" s="62">
        <f>E333*F333</f>
        <v>0</v>
      </c>
      <c r="H333" s="77"/>
      <c r="J333" s="8"/>
    </row>
    <row r="334" spans="2:10" ht="15.75">
      <c r="C334" s="92" t="s">
        <v>100</v>
      </c>
      <c r="D334" s="48"/>
      <c r="E334" s="77"/>
      <c r="H334" s="77"/>
      <c r="J334" s="8"/>
    </row>
    <row r="335" spans="2:10" ht="15.75">
      <c r="C335" s="92"/>
      <c r="D335" s="48"/>
      <c r="E335" s="77"/>
      <c r="H335" s="77"/>
      <c r="J335" s="8"/>
    </row>
    <row r="336" spans="2:10">
      <c r="B336" s="9" t="s">
        <v>92</v>
      </c>
      <c r="C336" s="91" t="s">
        <v>102</v>
      </c>
      <c r="D336" s="29" t="s">
        <v>13</v>
      </c>
      <c r="E336" s="77">
        <v>3</v>
      </c>
      <c r="F336" s="54">
        <v>0</v>
      </c>
      <c r="G336" s="62">
        <f>E336*F336</f>
        <v>0</v>
      </c>
      <c r="H336" s="77"/>
      <c r="J336" s="8"/>
    </row>
    <row r="337" spans="2:10" ht="15.75">
      <c r="C337" s="92" t="s">
        <v>103</v>
      </c>
      <c r="D337" s="48"/>
      <c r="E337" s="77"/>
      <c r="H337" s="77"/>
      <c r="J337" s="8"/>
    </row>
    <row r="338" spans="2:10" ht="15.75">
      <c r="C338" s="92"/>
      <c r="D338" s="48"/>
      <c r="E338" s="77"/>
      <c r="H338" s="77"/>
      <c r="J338" s="8"/>
    </row>
    <row r="339" spans="2:10">
      <c r="B339" s="9" t="s">
        <v>95</v>
      </c>
      <c r="C339" s="91" t="s">
        <v>284</v>
      </c>
      <c r="D339" s="29" t="s">
        <v>13</v>
      </c>
      <c r="E339" s="77">
        <v>3</v>
      </c>
      <c r="F339" s="54">
        <v>0</v>
      </c>
      <c r="G339" s="62">
        <f>E339*F339</f>
        <v>0</v>
      </c>
      <c r="H339" s="77"/>
      <c r="J339" s="8"/>
    </row>
    <row r="340" spans="2:10" ht="25.5">
      <c r="C340" s="92" t="s">
        <v>107</v>
      </c>
      <c r="D340" s="48"/>
      <c r="E340" s="77"/>
      <c r="H340" s="77"/>
      <c r="J340" s="8"/>
    </row>
    <row r="341" spans="2:10" ht="15.75">
      <c r="C341" s="92"/>
      <c r="D341" s="48"/>
      <c r="E341" s="77"/>
      <c r="H341" s="77"/>
      <c r="J341" s="8"/>
    </row>
    <row r="342" spans="2:10" ht="12" customHeight="1">
      <c r="B342" s="9" t="s">
        <v>98</v>
      </c>
      <c r="C342" s="91" t="s">
        <v>285</v>
      </c>
      <c r="D342" s="29" t="s">
        <v>13</v>
      </c>
      <c r="E342" s="77">
        <v>1</v>
      </c>
      <c r="F342" s="54">
        <v>0</v>
      </c>
      <c r="G342" s="62">
        <f>E342*F342</f>
        <v>0</v>
      </c>
      <c r="H342" s="77"/>
      <c r="J342" s="8"/>
    </row>
    <row r="343" spans="2:10" ht="12" customHeight="1">
      <c r="C343" s="92" t="s">
        <v>302</v>
      </c>
      <c r="D343" s="48"/>
      <c r="E343" s="77"/>
      <c r="H343" s="77"/>
      <c r="J343" s="8"/>
    </row>
    <row r="344" spans="2:10" ht="15.75">
      <c r="C344" s="92"/>
      <c r="D344" s="48"/>
      <c r="E344" s="77"/>
      <c r="H344" s="77"/>
      <c r="J344" s="8"/>
    </row>
    <row r="345" spans="2:10">
      <c r="B345" s="9" t="s">
        <v>101</v>
      </c>
      <c r="C345" s="91" t="s">
        <v>109</v>
      </c>
      <c r="D345" s="29" t="s">
        <v>13</v>
      </c>
      <c r="E345" s="77">
        <v>4</v>
      </c>
      <c r="F345" s="54">
        <v>0</v>
      </c>
      <c r="G345" s="62">
        <f>E345*F345</f>
        <v>0</v>
      </c>
      <c r="H345" s="77"/>
      <c r="J345" s="8"/>
    </row>
    <row r="346" spans="2:10" ht="15.75">
      <c r="C346" s="92" t="s">
        <v>110</v>
      </c>
      <c r="D346" s="48"/>
      <c r="E346" s="77"/>
      <c r="H346" s="77"/>
      <c r="J346" s="8"/>
    </row>
    <row r="347" spans="2:10" ht="15.75">
      <c r="C347" s="92"/>
      <c r="D347" s="48"/>
      <c r="E347" s="77"/>
      <c r="H347" s="77"/>
      <c r="J347" s="8"/>
    </row>
    <row r="348" spans="2:10" s="95" customFormat="1">
      <c r="B348" s="96" t="s">
        <v>104</v>
      </c>
      <c r="C348" s="97" t="s">
        <v>112</v>
      </c>
      <c r="D348" s="93" t="s">
        <v>13</v>
      </c>
      <c r="E348" s="94">
        <v>4</v>
      </c>
      <c r="F348" s="54">
        <v>0</v>
      </c>
      <c r="G348" s="62">
        <f>E348*F348</f>
        <v>0</v>
      </c>
      <c r="H348" s="94"/>
      <c r="J348" s="98"/>
    </row>
    <row r="349" spans="2:10" ht="15.75">
      <c r="C349" s="92" t="s">
        <v>113</v>
      </c>
      <c r="D349" s="48"/>
      <c r="E349" s="77"/>
      <c r="H349" s="77"/>
      <c r="J349" s="8"/>
    </row>
    <row r="350" spans="2:10" ht="15.75">
      <c r="C350" s="92"/>
      <c r="D350" s="48"/>
      <c r="E350" s="77"/>
      <c r="H350" s="77"/>
      <c r="J350" s="8"/>
    </row>
    <row r="351" spans="2:10">
      <c r="B351" s="9" t="s">
        <v>105</v>
      </c>
      <c r="C351" s="91" t="s">
        <v>119</v>
      </c>
      <c r="D351" s="29" t="s">
        <v>13</v>
      </c>
      <c r="E351" s="77">
        <v>91</v>
      </c>
      <c r="F351" s="54">
        <v>0</v>
      </c>
      <c r="G351" s="62">
        <f>E351*F351</f>
        <v>0</v>
      </c>
      <c r="H351" s="77"/>
      <c r="J351" s="8"/>
    </row>
    <row r="352" spans="2:10" ht="15.75">
      <c r="C352" s="92" t="s">
        <v>303</v>
      </c>
      <c r="D352" s="48"/>
      <c r="E352" s="77"/>
      <c r="H352" s="77"/>
      <c r="J352" s="8"/>
    </row>
    <row r="353" spans="2:10" ht="15.75">
      <c r="C353" s="92"/>
      <c r="D353" s="48"/>
      <c r="E353" s="77"/>
      <c r="H353" s="77"/>
      <c r="J353" s="8"/>
    </row>
    <row r="354" spans="2:10">
      <c r="B354" s="9" t="s">
        <v>106</v>
      </c>
      <c r="C354" s="91" t="s">
        <v>119</v>
      </c>
      <c r="D354" s="29" t="s">
        <v>13</v>
      </c>
      <c r="E354" s="77">
        <v>3</v>
      </c>
      <c r="F354" s="54">
        <v>0</v>
      </c>
      <c r="G354" s="62">
        <f>E354*F354</f>
        <v>0</v>
      </c>
      <c r="H354" s="77"/>
      <c r="J354" s="8"/>
    </row>
    <row r="355" spans="2:10" ht="15.75">
      <c r="C355" s="92" t="s">
        <v>121</v>
      </c>
      <c r="D355" s="48"/>
      <c r="E355" s="77"/>
      <c r="H355" s="77"/>
      <c r="J355" s="8"/>
    </row>
    <row r="356" spans="2:10" ht="15.75">
      <c r="C356" s="92"/>
      <c r="D356" s="48"/>
      <c r="E356" s="77"/>
      <c r="H356" s="77"/>
      <c r="J356" s="8"/>
    </row>
    <row r="357" spans="2:10">
      <c r="B357" s="9" t="s">
        <v>108</v>
      </c>
      <c r="C357" s="91" t="s">
        <v>119</v>
      </c>
      <c r="D357" s="29" t="s">
        <v>13</v>
      </c>
      <c r="E357" s="77">
        <v>4</v>
      </c>
      <c r="F357" s="54">
        <v>0</v>
      </c>
      <c r="G357" s="62">
        <f>E357*F357</f>
        <v>0</v>
      </c>
      <c r="H357" s="77"/>
      <c r="J357" s="8"/>
    </row>
    <row r="358" spans="2:10" ht="15.75">
      <c r="C358" s="92" t="s">
        <v>123</v>
      </c>
      <c r="D358" s="48"/>
      <c r="E358" s="77"/>
      <c r="H358" s="77"/>
      <c r="J358" s="8"/>
    </row>
    <row r="359" spans="2:10" ht="15.75">
      <c r="C359" s="92"/>
      <c r="D359" s="48"/>
      <c r="E359" s="77"/>
      <c r="H359" s="77"/>
      <c r="J359" s="8"/>
    </row>
    <row r="360" spans="2:10">
      <c r="B360" s="9" t="s">
        <v>111</v>
      </c>
      <c r="C360" s="91" t="s">
        <v>127</v>
      </c>
      <c r="D360" s="29" t="s">
        <v>38</v>
      </c>
      <c r="E360" s="77">
        <v>1</v>
      </c>
      <c r="F360" s="54">
        <v>0</v>
      </c>
      <c r="G360" s="62">
        <f>E360*F360</f>
        <v>0</v>
      </c>
      <c r="H360" s="77"/>
      <c r="J360" s="8"/>
    </row>
    <row r="361" spans="2:10" ht="15.75">
      <c r="C361" s="92" t="s">
        <v>127</v>
      </c>
      <c r="D361" s="48"/>
      <c r="E361" s="77"/>
      <c r="H361" s="77"/>
      <c r="J361" s="8"/>
    </row>
    <row r="362" spans="2:10" ht="15.75">
      <c r="C362" s="92"/>
      <c r="D362" s="48"/>
      <c r="E362" s="77"/>
      <c r="H362" s="77"/>
      <c r="J362" s="8"/>
    </row>
    <row r="363" spans="2:10">
      <c r="B363" s="9" t="s">
        <v>114</v>
      </c>
      <c r="C363" s="91" t="s">
        <v>129</v>
      </c>
      <c r="D363" s="29" t="s">
        <v>36</v>
      </c>
      <c r="E363" s="77">
        <v>2100</v>
      </c>
      <c r="F363" s="54">
        <v>0</v>
      </c>
      <c r="G363" s="62">
        <f>E363*F363</f>
        <v>0</v>
      </c>
      <c r="H363" s="77"/>
      <c r="J363" s="8"/>
    </row>
    <row r="364" spans="2:10" ht="15.75">
      <c r="C364" s="92" t="s">
        <v>130</v>
      </c>
      <c r="D364" s="48"/>
      <c r="E364" s="77"/>
      <c r="H364" s="77"/>
      <c r="J364" s="8"/>
    </row>
    <row r="365" spans="2:10" ht="15.75">
      <c r="C365" s="92"/>
      <c r="D365" s="48"/>
      <c r="E365" s="77"/>
      <c r="H365" s="77"/>
      <c r="J365" s="8"/>
    </row>
    <row r="366" spans="2:10">
      <c r="B366" s="9" t="s">
        <v>115</v>
      </c>
      <c r="C366" s="91" t="s">
        <v>132</v>
      </c>
      <c r="D366" s="29" t="s">
        <v>36</v>
      </c>
      <c r="E366" s="77">
        <v>55</v>
      </c>
      <c r="F366" s="54">
        <v>0</v>
      </c>
      <c r="G366" s="62">
        <f>E366*F366</f>
        <v>0</v>
      </c>
      <c r="H366" s="77"/>
      <c r="J366" s="8"/>
    </row>
    <row r="367" spans="2:10" ht="25.5">
      <c r="C367" s="92" t="s">
        <v>385</v>
      </c>
      <c r="D367" s="48"/>
      <c r="E367" s="77"/>
      <c r="H367" s="77"/>
      <c r="J367" s="8"/>
    </row>
    <row r="368" spans="2:10" ht="15.75">
      <c r="C368" s="92"/>
      <c r="D368" s="48"/>
      <c r="E368" s="77"/>
      <c r="H368" s="77"/>
      <c r="J368" s="8"/>
    </row>
    <row r="369" spans="2:10">
      <c r="B369" s="9" t="s">
        <v>116</v>
      </c>
      <c r="C369" s="91" t="s">
        <v>386</v>
      </c>
      <c r="D369" s="29" t="s">
        <v>36</v>
      </c>
      <c r="E369" s="77">
        <v>12</v>
      </c>
      <c r="F369" s="54">
        <v>0</v>
      </c>
      <c r="G369" s="62">
        <f>E369*F369</f>
        <v>0</v>
      </c>
      <c r="H369" s="77"/>
      <c r="J369" s="8"/>
    </row>
    <row r="370" spans="2:10" ht="15.75">
      <c r="C370" s="92" t="s">
        <v>64</v>
      </c>
      <c r="D370" s="48"/>
      <c r="E370" s="77"/>
      <c r="H370" s="77"/>
      <c r="J370" s="8"/>
    </row>
    <row r="371" spans="2:10" ht="15.75">
      <c r="C371" s="92"/>
      <c r="D371" s="48"/>
      <c r="E371" s="77"/>
      <c r="H371" s="77"/>
      <c r="J371" s="8"/>
    </row>
    <row r="372" spans="2:10">
      <c r="B372" s="9" t="s">
        <v>117</v>
      </c>
      <c r="C372" s="91" t="s">
        <v>135</v>
      </c>
      <c r="D372" s="29" t="s">
        <v>36</v>
      </c>
      <c r="E372" s="77">
        <v>250</v>
      </c>
      <c r="F372" s="54">
        <v>0</v>
      </c>
      <c r="G372" s="62">
        <f>E372*F372</f>
        <v>0</v>
      </c>
      <c r="H372" s="77"/>
      <c r="J372" s="8"/>
    </row>
    <row r="373" spans="2:10" ht="15.75">
      <c r="C373" s="92" t="s">
        <v>65</v>
      </c>
      <c r="D373" s="48"/>
      <c r="E373" s="77"/>
      <c r="H373" s="77"/>
      <c r="J373" s="8"/>
    </row>
    <row r="374" spans="2:10" ht="15.75">
      <c r="C374" s="92"/>
      <c r="D374" s="48"/>
      <c r="E374" s="77"/>
      <c r="H374" s="77"/>
      <c r="J374" s="8"/>
    </row>
    <row r="375" spans="2:10">
      <c r="B375" s="9" t="s">
        <v>118</v>
      </c>
      <c r="C375" s="91" t="s">
        <v>137</v>
      </c>
      <c r="D375" s="29" t="s">
        <v>36</v>
      </c>
      <c r="E375" s="77">
        <v>550</v>
      </c>
      <c r="F375" s="54">
        <v>0</v>
      </c>
      <c r="G375" s="62">
        <f>E375*F375</f>
        <v>0</v>
      </c>
      <c r="H375" s="77"/>
      <c r="J375" s="8"/>
    </row>
    <row r="376" spans="2:10" ht="15.75">
      <c r="C376" s="92" t="s">
        <v>138</v>
      </c>
      <c r="D376" s="48"/>
      <c r="E376" s="77"/>
      <c r="H376" s="77"/>
      <c r="J376" s="8"/>
    </row>
    <row r="377" spans="2:10" ht="15.75">
      <c r="C377" s="92"/>
      <c r="D377" s="48"/>
      <c r="E377" s="77"/>
      <c r="H377" s="77"/>
      <c r="J377" s="8"/>
    </row>
    <row r="378" spans="2:10">
      <c r="B378" s="9" t="s">
        <v>120</v>
      </c>
      <c r="C378" s="91" t="s">
        <v>140</v>
      </c>
      <c r="D378" s="29" t="s">
        <v>36</v>
      </c>
      <c r="E378" s="77">
        <v>190</v>
      </c>
      <c r="F378" s="54">
        <v>0</v>
      </c>
      <c r="G378" s="62">
        <f>E378*F378</f>
        <v>0</v>
      </c>
      <c r="H378" s="77"/>
      <c r="J378" s="8"/>
    </row>
    <row r="379" spans="2:10" ht="15.75">
      <c r="C379" s="92" t="s">
        <v>141</v>
      </c>
      <c r="D379" s="48"/>
      <c r="E379" s="77"/>
      <c r="H379" s="77"/>
      <c r="J379" s="8"/>
    </row>
    <row r="380" spans="2:10" ht="15.75">
      <c r="C380" s="92"/>
      <c r="D380" s="48"/>
      <c r="E380" s="77"/>
      <c r="H380" s="77"/>
      <c r="J380" s="8"/>
    </row>
    <row r="381" spans="2:10">
      <c r="B381" s="9" t="s">
        <v>122</v>
      </c>
      <c r="C381" s="91" t="s">
        <v>142</v>
      </c>
      <c r="D381" s="29" t="s">
        <v>13</v>
      </c>
      <c r="E381" s="77">
        <v>2</v>
      </c>
      <c r="F381" s="54">
        <v>0</v>
      </c>
      <c r="G381" s="62">
        <f>E381*F381</f>
        <v>0</v>
      </c>
      <c r="H381" s="77"/>
      <c r="J381" s="8"/>
    </row>
    <row r="382" spans="2:10" ht="15.75">
      <c r="C382" s="92" t="s">
        <v>143</v>
      </c>
      <c r="D382" s="48"/>
      <c r="E382" s="77"/>
      <c r="H382" s="77"/>
      <c r="J382" s="8"/>
    </row>
    <row r="383" spans="2:10" ht="15.75">
      <c r="C383" s="92"/>
      <c r="D383" s="48"/>
      <c r="E383" s="77"/>
      <c r="H383" s="77"/>
      <c r="J383" s="8"/>
    </row>
    <row r="384" spans="2:10">
      <c r="B384" s="9" t="s">
        <v>124</v>
      </c>
      <c r="C384" s="99" t="s">
        <v>144</v>
      </c>
      <c r="D384" s="29" t="s">
        <v>38</v>
      </c>
      <c r="E384" s="77">
        <v>1</v>
      </c>
      <c r="F384" s="54">
        <v>0</v>
      </c>
      <c r="G384" s="62">
        <f>E384*F384</f>
        <v>0</v>
      </c>
      <c r="H384" s="77"/>
      <c r="J384" s="8"/>
    </row>
    <row r="385" spans="2:10" ht="15.75">
      <c r="C385" s="47" t="s">
        <v>145</v>
      </c>
      <c r="D385" s="48"/>
      <c r="E385" s="77"/>
      <c r="H385" s="77"/>
      <c r="J385" s="8"/>
    </row>
    <row r="386" spans="2:10" ht="15.75">
      <c r="C386" s="47"/>
      <c r="D386" s="48"/>
      <c r="E386" s="77"/>
      <c r="H386" s="77"/>
      <c r="J386" s="8"/>
    </row>
    <row r="387" spans="2:10">
      <c r="B387" s="9" t="s">
        <v>125</v>
      </c>
      <c r="C387" s="99" t="s">
        <v>144</v>
      </c>
      <c r="D387" s="29" t="s">
        <v>38</v>
      </c>
      <c r="E387" s="77">
        <v>1</v>
      </c>
      <c r="F387" s="54">
        <v>0</v>
      </c>
      <c r="G387" s="62">
        <f>E387*F387</f>
        <v>0</v>
      </c>
      <c r="H387" s="77"/>
      <c r="J387" s="8"/>
    </row>
    <row r="388" spans="2:10" ht="25.5">
      <c r="C388" s="47" t="s">
        <v>146</v>
      </c>
      <c r="D388" s="48"/>
      <c r="E388" s="77"/>
      <c r="H388" s="77"/>
      <c r="J388" s="8"/>
    </row>
    <row r="389" spans="2:10" ht="15.75">
      <c r="C389" s="47"/>
      <c r="D389" s="48"/>
      <c r="E389" s="77"/>
      <c r="H389" s="77"/>
      <c r="J389" s="8"/>
    </row>
    <row r="390" spans="2:10">
      <c r="B390" s="9" t="s">
        <v>126</v>
      </c>
      <c r="C390" s="99" t="s">
        <v>144</v>
      </c>
      <c r="D390" s="29" t="s">
        <v>38</v>
      </c>
      <c r="E390" s="77">
        <v>1</v>
      </c>
      <c r="F390" s="54">
        <v>0</v>
      </c>
      <c r="G390" s="62">
        <f>E390*F390</f>
        <v>0</v>
      </c>
      <c r="H390" s="77"/>
      <c r="J390" s="8"/>
    </row>
    <row r="391" spans="2:10" ht="28.15" customHeight="1">
      <c r="C391" s="47" t="s">
        <v>147</v>
      </c>
      <c r="D391" s="48"/>
      <c r="E391" s="77"/>
      <c r="H391" s="77"/>
      <c r="J391" s="8"/>
    </row>
    <row r="392" spans="2:10" ht="15.75">
      <c r="C392" s="47"/>
      <c r="D392" s="48"/>
      <c r="E392" s="77"/>
      <c r="H392" s="77"/>
      <c r="J392" s="8"/>
    </row>
    <row r="393" spans="2:10">
      <c r="B393" s="9" t="s">
        <v>128</v>
      </c>
      <c r="C393" s="99" t="s">
        <v>144</v>
      </c>
      <c r="D393" s="29" t="s">
        <v>38</v>
      </c>
      <c r="E393" s="77">
        <v>1</v>
      </c>
      <c r="F393" s="54">
        <v>0</v>
      </c>
      <c r="G393" s="62">
        <f>E393*F393</f>
        <v>0</v>
      </c>
      <c r="H393" s="77"/>
      <c r="J393" s="8"/>
    </row>
    <row r="394" spans="2:10" ht="25.5">
      <c r="C394" s="47" t="s">
        <v>148</v>
      </c>
      <c r="D394" s="48"/>
      <c r="E394" s="77"/>
      <c r="H394" s="77"/>
      <c r="J394" s="8"/>
    </row>
    <row r="395" spans="2:10" ht="15.75">
      <c r="C395" s="47"/>
      <c r="D395" s="48"/>
      <c r="E395" s="77"/>
      <c r="H395" s="77"/>
      <c r="J395" s="8"/>
    </row>
    <row r="396" spans="2:10">
      <c r="B396" s="9" t="s">
        <v>131</v>
      </c>
      <c r="C396" s="99" t="s">
        <v>144</v>
      </c>
      <c r="D396" s="29" t="s">
        <v>38</v>
      </c>
      <c r="E396" s="77">
        <v>1</v>
      </c>
      <c r="F396" s="54">
        <v>0</v>
      </c>
      <c r="G396" s="62">
        <f>E396*F396</f>
        <v>0</v>
      </c>
      <c r="H396" s="77"/>
      <c r="J396" s="8"/>
    </row>
    <row r="397" spans="2:10" ht="15.75">
      <c r="C397" s="47" t="s">
        <v>149</v>
      </c>
      <c r="D397" s="48"/>
      <c r="E397" s="77"/>
      <c r="H397" s="77"/>
      <c r="J397" s="8"/>
    </row>
    <row r="398" spans="2:10" ht="15.75">
      <c r="C398" s="47"/>
      <c r="D398" s="48"/>
      <c r="E398" s="77"/>
      <c r="H398" s="77"/>
      <c r="J398" s="8"/>
    </row>
    <row r="399" spans="2:10">
      <c r="B399" s="9" t="s">
        <v>133</v>
      </c>
      <c r="C399" s="99" t="s">
        <v>144</v>
      </c>
      <c r="D399" s="29" t="s">
        <v>38</v>
      </c>
      <c r="E399" s="77">
        <v>1</v>
      </c>
      <c r="F399" s="54">
        <v>0</v>
      </c>
      <c r="G399" s="62">
        <f>E399*F399</f>
        <v>0</v>
      </c>
      <c r="H399" s="77"/>
      <c r="J399" s="8"/>
    </row>
    <row r="400" spans="2:10" ht="15.75">
      <c r="C400" s="47" t="s">
        <v>150</v>
      </c>
      <c r="D400" s="48"/>
      <c r="E400" s="77"/>
      <c r="H400" s="77"/>
      <c r="J400" s="8"/>
    </row>
    <row r="401" spans="1:10" ht="15.75">
      <c r="C401" s="47"/>
      <c r="D401" s="48"/>
      <c r="E401" s="77"/>
      <c r="H401" s="77"/>
      <c r="J401" s="8"/>
    </row>
    <row r="402" spans="1:10">
      <c r="B402" s="9" t="s">
        <v>134</v>
      </c>
      <c r="C402" s="99" t="s">
        <v>144</v>
      </c>
      <c r="D402" s="29" t="s">
        <v>38</v>
      </c>
      <c r="E402" s="77">
        <v>1</v>
      </c>
      <c r="F402" s="54">
        <v>0</v>
      </c>
      <c r="G402" s="62">
        <f>E402*F402</f>
        <v>0</v>
      </c>
      <c r="H402" s="77"/>
      <c r="J402" s="8"/>
    </row>
    <row r="403" spans="1:10" ht="15.75">
      <c r="C403" s="47" t="s">
        <v>151</v>
      </c>
      <c r="D403" s="48"/>
      <c r="E403" s="77"/>
      <c r="H403" s="77"/>
      <c r="J403" s="8"/>
    </row>
    <row r="404" spans="1:10" ht="15.75">
      <c r="C404" s="47"/>
      <c r="D404" s="48"/>
      <c r="E404" s="77"/>
      <c r="H404" s="77"/>
      <c r="J404" s="8"/>
    </row>
    <row r="405" spans="1:10">
      <c r="B405" s="9" t="s">
        <v>136</v>
      </c>
      <c r="C405" s="99" t="s">
        <v>144</v>
      </c>
      <c r="D405" s="29" t="s">
        <v>38</v>
      </c>
      <c r="E405" s="77">
        <v>1</v>
      </c>
      <c r="F405" s="54">
        <v>0</v>
      </c>
      <c r="G405" s="62">
        <f>E405*F405</f>
        <v>0</v>
      </c>
      <c r="H405" s="77"/>
      <c r="J405" s="8"/>
    </row>
    <row r="406" spans="1:10" ht="25.5">
      <c r="C406" s="47" t="s">
        <v>152</v>
      </c>
      <c r="D406" s="48"/>
      <c r="E406" s="77"/>
      <c r="H406" s="77"/>
      <c r="J406" s="8"/>
    </row>
    <row r="407" spans="1:10" ht="15.75">
      <c r="C407" s="47"/>
      <c r="D407" s="48"/>
      <c r="E407" s="77"/>
      <c r="H407" s="77"/>
      <c r="J407" s="8"/>
    </row>
    <row r="408" spans="1:10">
      <c r="B408" s="9" t="s">
        <v>139</v>
      </c>
      <c r="C408" s="99" t="s">
        <v>153</v>
      </c>
      <c r="D408" s="29" t="s">
        <v>38</v>
      </c>
      <c r="E408" s="77">
        <v>1</v>
      </c>
      <c r="F408" s="54">
        <v>0</v>
      </c>
      <c r="G408" s="62">
        <f>E408*F408</f>
        <v>0</v>
      </c>
      <c r="H408" s="77"/>
      <c r="J408" s="8"/>
    </row>
    <row r="409" spans="1:10" ht="25.5">
      <c r="C409" s="47" t="s">
        <v>154</v>
      </c>
      <c r="D409" s="48"/>
      <c r="E409" s="77"/>
      <c r="J409" s="8"/>
    </row>
    <row r="411" spans="1:10">
      <c r="A411" s="13"/>
      <c r="B411" s="10"/>
      <c r="C411" s="5" t="s">
        <v>3</v>
      </c>
      <c r="D411" s="16"/>
      <c r="E411" s="71"/>
      <c r="F411" s="55"/>
      <c r="G411" s="63">
        <f>SUM(G315:G410)</f>
        <v>0</v>
      </c>
    </row>
    <row r="412" spans="1:10">
      <c r="A412" s="13"/>
      <c r="B412" s="2"/>
      <c r="C412" s="4"/>
      <c r="D412" s="17"/>
      <c r="E412" s="70"/>
      <c r="F412" s="57"/>
      <c r="G412" s="65"/>
    </row>
    <row r="413" spans="1:10">
      <c r="B413" s="38" t="s">
        <v>40</v>
      </c>
      <c r="C413" s="1" t="s">
        <v>167</v>
      </c>
    </row>
    <row r="414" spans="1:10">
      <c r="C414" s="42"/>
    </row>
    <row r="415" spans="1:10">
      <c r="C415" s="42" t="s">
        <v>170</v>
      </c>
    </row>
    <row r="416" spans="1:10" s="6" customFormat="1" ht="13.5">
      <c r="B416" s="108"/>
      <c r="C416" s="113"/>
      <c r="D416" s="29"/>
      <c r="E416" s="109"/>
      <c r="F416" s="110"/>
      <c r="G416" s="111"/>
      <c r="J416" s="22"/>
    </row>
    <row r="417" spans="2:7">
      <c r="B417" s="9" t="s">
        <v>31</v>
      </c>
      <c r="C417" s="137" t="s">
        <v>286</v>
      </c>
      <c r="D417" s="29" t="s">
        <v>38</v>
      </c>
      <c r="E417" s="75">
        <v>1</v>
      </c>
      <c r="F417" s="54">
        <v>0</v>
      </c>
      <c r="G417" s="62">
        <f>E417*F417</f>
        <v>0</v>
      </c>
    </row>
    <row r="418" spans="2:7" ht="63.75">
      <c r="C418" s="137" t="s">
        <v>287</v>
      </c>
      <c r="D418" s="29" t="s">
        <v>13</v>
      </c>
      <c r="E418" s="77">
        <v>1</v>
      </c>
    </row>
    <row r="419" spans="2:7" ht="25.5">
      <c r="C419" s="137" t="s">
        <v>288</v>
      </c>
      <c r="D419" s="29" t="s">
        <v>13</v>
      </c>
      <c r="E419" s="77">
        <v>1</v>
      </c>
    </row>
    <row r="420" spans="2:7" ht="25.5">
      <c r="B420" s="79"/>
      <c r="C420" s="137" t="s">
        <v>289</v>
      </c>
      <c r="D420" s="29" t="s">
        <v>13</v>
      </c>
      <c r="E420" s="77">
        <v>1</v>
      </c>
    </row>
    <row r="421" spans="2:7" ht="25.5">
      <c r="C421" s="137" t="s">
        <v>168</v>
      </c>
      <c r="D421" s="29" t="s">
        <v>13</v>
      </c>
      <c r="E421" s="77">
        <v>1</v>
      </c>
    </row>
    <row r="422" spans="2:7">
      <c r="B422" s="79"/>
      <c r="C422" s="137" t="s">
        <v>169</v>
      </c>
      <c r="D422" s="29" t="s">
        <v>13</v>
      </c>
      <c r="E422" s="77">
        <v>1</v>
      </c>
    </row>
    <row r="423" spans="2:7" ht="25.5">
      <c r="C423" s="137" t="s">
        <v>290</v>
      </c>
      <c r="D423" s="29" t="s">
        <v>13</v>
      </c>
      <c r="E423" s="77">
        <v>1</v>
      </c>
    </row>
    <row r="424" spans="2:7">
      <c r="C424" s="137"/>
      <c r="D424" s="29"/>
      <c r="E424" s="77"/>
    </row>
    <row r="425" spans="2:7" ht="25.5">
      <c r="B425" s="9" t="s">
        <v>32</v>
      </c>
      <c r="C425" s="137" t="s">
        <v>291</v>
      </c>
      <c r="D425" s="29" t="s">
        <v>13</v>
      </c>
      <c r="E425" s="75">
        <v>1</v>
      </c>
      <c r="F425" s="54">
        <v>0</v>
      </c>
      <c r="G425" s="62">
        <f>E425*F425</f>
        <v>0</v>
      </c>
    </row>
    <row r="426" spans="2:7">
      <c r="C426" s="137"/>
      <c r="D426" s="29"/>
      <c r="E426" s="75"/>
      <c r="F426" s="54"/>
      <c r="G426" s="62"/>
    </row>
    <row r="427" spans="2:7" ht="25.5">
      <c r="B427" s="9" t="s">
        <v>60</v>
      </c>
      <c r="C427" s="137" t="s">
        <v>292</v>
      </c>
      <c r="E427" s="112"/>
    </row>
    <row r="428" spans="2:7">
      <c r="C428" s="137"/>
      <c r="D428" s="29" t="s">
        <v>13</v>
      </c>
      <c r="E428" s="75">
        <v>54</v>
      </c>
      <c r="F428" s="54">
        <v>0</v>
      </c>
      <c r="G428" s="62">
        <f>E428*F428</f>
        <v>0</v>
      </c>
    </row>
    <row r="429" spans="2:7" ht="25.5">
      <c r="B429" s="9" t="s">
        <v>61</v>
      </c>
      <c r="C429" s="137" t="s">
        <v>293</v>
      </c>
      <c r="E429" s="112"/>
    </row>
    <row r="430" spans="2:7">
      <c r="C430" s="137"/>
      <c r="D430" s="29" t="s">
        <v>13</v>
      </c>
      <c r="E430" s="75">
        <v>31</v>
      </c>
      <c r="F430" s="54">
        <v>0</v>
      </c>
      <c r="G430" s="62">
        <f>E430*F430</f>
        <v>0</v>
      </c>
    </row>
    <row r="431" spans="2:7" ht="38.25">
      <c r="B431" s="9" t="s">
        <v>62</v>
      </c>
      <c r="C431" s="137" t="s">
        <v>294</v>
      </c>
      <c r="D431" s="29" t="s">
        <v>38</v>
      </c>
      <c r="E431" s="75">
        <v>1</v>
      </c>
      <c r="F431" s="54">
        <v>0</v>
      </c>
      <c r="G431" s="62">
        <f>E431*F431</f>
        <v>0</v>
      </c>
    </row>
    <row r="432" spans="2:7" ht="13.5">
      <c r="C432" s="137"/>
      <c r="E432" s="112"/>
    </row>
    <row r="433" spans="1:7">
      <c r="B433" s="9" t="s">
        <v>86</v>
      </c>
      <c r="C433" s="137" t="s">
        <v>295</v>
      </c>
      <c r="D433" s="29" t="s">
        <v>38</v>
      </c>
      <c r="E433" s="75">
        <v>1</v>
      </c>
      <c r="F433" s="54">
        <v>0</v>
      </c>
      <c r="G433" s="62">
        <f>E433*F433</f>
        <v>0</v>
      </c>
    </row>
    <row r="434" spans="1:7">
      <c r="C434" s="137" t="s">
        <v>387</v>
      </c>
      <c r="D434" s="29" t="s">
        <v>36</v>
      </c>
      <c r="E434" s="75">
        <v>150</v>
      </c>
      <c r="F434" s="54"/>
      <c r="G434" s="62"/>
    </row>
    <row r="435" spans="1:7">
      <c r="C435" s="137" t="s">
        <v>388</v>
      </c>
      <c r="D435" s="29" t="s">
        <v>38</v>
      </c>
      <c r="E435" s="75">
        <v>250</v>
      </c>
      <c r="F435" s="54"/>
      <c r="G435" s="62"/>
    </row>
    <row r="436" spans="1:7">
      <c r="C436" s="137" t="s">
        <v>301</v>
      </c>
      <c r="D436" s="29" t="s">
        <v>38</v>
      </c>
      <c r="E436" s="75">
        <v>80</v>
      </c>
      <c r="F436" s="54"/>
      <c r="G436" s="62"/>
    </row>
    <row r="437" spans="1:7">
      <c r="C437" s="137" t="s">
        <v>296</v>
      </c>
      <c r="D437" s="29" t="s">
        <v>38</v>
      </c>
      <c r="E437" s="75">
        <v>1</v>
      </c>
      <c r="F437" s="54"/>
      <c r="G437" s="62"/>
    </row>
    <row r="438" spans="1:7" ht="25.5">
      <c r="C438" s="137" t="s">
        <v>297</v>
      </c>
      <c r="D438" s="29" t="s">
        <v>13</v>
      </c>
      <c r="E438" s="75">
        <v>31</v>
      </c>
      <c r="F438" s="54"/>
      <c r="G438" s="62"/>
    </row>
    <row r="439" spans="1:7">
      <c r="C439" s="137" t="s">
        <v>298</v>
      </c>
      <c r="D439" s="29" t="s">
        <v>13</v>
      </c>
      <c r="E439" s="75">
        <v>54</v>
      </c>
      <c r="F439" s="54"/>
      <c r="G439" s="62"/>
    </row>
    <row r="440" spans="1:7">
      <c r="C440" s="137" t="s">
        <v>299</v>
      </c>
      <c r="D440" s="29" t="s">
        <v>13</v>
      </c>
      <c r="E440" s="75">
        <v>1</v>
      </c>
      <c r="F440" s="54"/>
      <c r="G440" s="62"/>
    </row>
    <row r="441" spans="1:7">
      <c r="C441" s="137" t="s">
        <v>300</v>
      </c>
      <c r="D441" s="29" t="s">
        <v>13</v>
      </c>
      <c r="E441" s="75">
        <v>1</v>
      </c>
      <c r="F441" s="54"/>
      <c r="G441" s="62"/>
    </row>
    <row r="442" spans="1:7">
      <c r="C442" s="42"/>
    </row>
    <row r="443" spans="1:7" ht="25.5">
      <c r="A443" s="13"/>
      <c r="B443" s="10"/>
      <c r="C443" s="5" t="s">
        <v>171</v>
      </c>
      <c r="D443" s="16"/>
      <c r="E443" s="71"/>
      <c r="F443" s="55"/>
      <c r="G443" s="63">
        <f>SUM(G417:G442)</f>
        <v>0</v>
      </c>
    </row>
    <row r="444" spans="1:7">
      <c r="C444" s="42"/>
    </row>
    <row r="445" spans="1:7">
      <c r="C445" s="42" t="s">
        <v>304</v>
      </c>
    </row>
    <row r="446" spans="1:7">
      <c r="C446" s="42"/>
    </row>
    <row r="447" spans="1:7" ht="25.5">
      <c r="B447" s="9" t="s">
        <v>31</v>
      </c>
      <c r="C447" s="114" t="s">
        <v>305</v>
      </c>
      <c r="D447" s="29" t="s">
        <v>38</v>
      </c>
      <c r="E447" s="75">
        <v>1</v>
      </c>
      <c r="F447" s="54">
        <v>0</v>
      </c>
      <c r="G447" s="62">
        <f>E447*F447</f>
        <v>0</v>
      </c>
    </row>
    <row r="448" spans="1:7">
      <c r="C448" s="114"/>
      <c r="D448" s="29"/>
      <c r="E448" s="75"/>
      <c r="F448" s="54"/>
      <c r="G448" s="62"/>
    </row>
    <row r="449" spans="1:7" ht="38.25">
      <c r="B449" s="9" t="s">
        <v>32</v>
      </c>
      <c r="C449" s="114" t="s">
        <v>389</v>
      </c>
      <c r="D449" s="29" t="s">
        <v>13</v>
      </c>
      <c r="E449" s="75">
        <v>5</v>
      </c>
      <c r="F449" s="54">
        <v>0</v>
      </c>
      <c r="G449" s="62">
        <f>E449*F449</f>
        <v>0</v>
      </c>
    </row>
    <row r="450" spans="1:7">
      <c r="C450" s="114"/>
    </row>
    <row r="451" spans="1:7">
      <c r="B451" s="9" t="s">
        <v>60</v>
      </c>
      <c r="C451" s="43" t="s">
        <v>306</v>
      </c>
      <c r="D451" s="29" t="s">
        <v>13</v>
      </c>
      <c r="E451" s="75">
        <v>1</v>
      </c>
      <c r="F451" s="54">
        <v>0</v>
      </c>
      <c r="G451" s="62">
        <f>E451*F451</f>
        <v>0</v>
      </c>
    </row>
    <row r="452" spans="1:7">
      <c r="C452" s="43"/>
    </row>
    <row r="453" spans="1:7" ht="25.5">
      <c r="B453" s="9" t="s">
        <v>61</v>
      </c>
      <c r="C453" s="137" t="s">
        <v>307</v>
      </c>
      <c r="D453" s="29" t="s">
        <v>13</v>
      </c>
      <c r="E453" s="75">
        <v>8</v>
      </c>
      <c r="F453" s="54">
        <v>0</v>
      </c>
      <c r="G453" s="62">
        <f>E453*F453</f>
        <v>0</v>
      </c>
    </row>
    <row r="454" spans="1:7">
      <c r="C454" s="137"/>
    </row>
    <row r="455" spans="1:7">
      <c r="B455" s="9" t="s">
        <v>62</v>
      </c>
      <c r="C455" s="137" t="s">
        <v>295</v>
      </c>
      <c r="D455" s="29" t="s">
        <v>38</v>
      </c>
      <c r="E455" s="75">
        <v>1</v>
      </c>
      <c r="F455" s="54">
        <v>0</v>
      </c>
      <c r="G455" s="62">
        <f>E455*F455</f>
        <v>0</v>
      </c>
    </row>
    <row r="456" spans="1:7">
      <c r="C456" s="43" t="s">
        <v>310</v>
      </c>
      <c r="D456" s="29" t="s">
        <v>36</v>
      </c>
      <c r="E456" s="75">
        <v>390</v>
      </c>
    </row>
    <row r="457" spans="1:7">
      <c r="C457" s="43" t="s">
        <v>390</v>
      </c>
      <c r="D457" s="29" t="s">
        <v>36</v>
      </c>
      <c r="E457" s="75">
        <v>230</v>
      </c>
      <c r="F457" s="54"/>
      <c r="G457" s="62"/>
    </row>
    <row r="458" spans="1:7">
      <c r="C458" s="43" t="s">
        <v>296</v>
      </c>
      <c r="D458" s="29" t="s">
        <v>38</v>
      </c>
      <c r="E458" s="75">
        <v>1</v>
      </c>
    </row>
    <row r="459" spans="1:7" ht="25.5">
      <c r="C459" s="114" t="s">
        <v>308</v>
      </c>
      <c r="D459" s="29" t="s">
        <v>38</v>
      </c>
      <c r="E459" s="75">
        <v>5</v>
      </c>
      <c r="F459" s="54"/>
      <c r="G459" s="62"/>
    </row>
    <row r="460" spans="1:7">
      <c r="C460" s="137" t="s">
        <v>298</v>
      </c>
      <c r="D460" s="29" t="s">
        <v>38</v>
      </c>
      <c r="E460" s="75">
        <v>1</v>
      </c>
    </row>
    <row r="461" spans="1:7" ht="25.5">
      <c r="C461" s="114" t="s">
        <v>309</v>
      </c>
    </row>
    <row r="462" spans="1:7">
      <c r="C462" s="42"/>
    </row>
    <row r="463" spans="1:7">
      <c r="A463" s="13"/>
      <c r="B463" s="10"/>
      <c r="C463" s="5" t="s">
        <v>311</v>
      </c>
      <c r="D463" s="16"/>
      <c r="E463" s="71"/>
      <c r="F463" s="55"/>
      <c r="G463" s="63">
        <f>SUM(G447:G462)</f>
        <v>0</v>
      </c>
    </row>
    <row r="464" spans="1:7">
      <c r="C464" s="42"/>
    </row>
    <row r="465" spans="2:7">
      <c r="C465" s="42" t="s">
        <v>312</v>
      </c>
    </row>
    <row r="466" spans="2:7">
      <c r="C466" s="42"/>
    </row>
    <row r="467" spans="2:7" ht="38.25">
      <c r="B467" s="9" t="s">
        <v>31</v>
      </c>
      <c r="C467" s="147" t="s">
        <v>313</v>
      </c>
      <c r="D467" s="29" t="s">
        <v>13</v>
      </c>
      <c r="E467" s="75">
        <v>1</v>
      </c>
      <c r="F467" s="54">
        <v>0</v>
      </c>
      <c r="G467" s="62">
        <f>E467*F467</f>
        <v>0</v>
      </c>
    </row>
    <row r="468" spans="2:7">
      <c r="C468" s="147"/>
    </row>
    <row r="469" spans="2:7">
      <c r="B469" s="9" t="s">
        <v>32</v>
      </c>
      <c r="C469" s="147" t="s">
        <v>314</v>
      </c>
      <c r="D469" s="29" t="s">
        <v>13</v>
      </c>
      <c r="E469" s="75">
        <v>1</v>
      </c>
      <c r="F469" s="54">
        <v>0</v>
      </c>
      <c r="G469" s="62">
        <f>E469*F469</f>
        <v>0</v>
      </c>
    </row>
    <row r="470" spans="2:7">
      <c r="C470" s="147"/>
    </row>
    <row r="471" spans="2:7" ht="57" customHeight="1">
      <c r="B471" s="9" t="s">
        <v>60</v>
      </c>
      <c r="C471" s="147" t="s">
        <v>315</v>
      </c>
      <c r="D471" s="29" t="s">
        <v>13</v>
      </c>
      <c r="E471" s="75">
        <v>1</v>
      </c>
      <c r="F471" s="54">
        <v>0</v>
      </c>
      <c r="G471" s="62">
        <f>E471*F471</f>
        <v>0</v>
      </c>
    </row>
    <row r="472" spans="2:7">
      <c r="C472" s="147"/>
    </row>
    <row r="473" spans="2:7" ht="25.5">
      <c r="B473" s="9" t="s">
        <v>61</v>
      </c>
      <c r="C473" s="147" t="s">
        <v>316</v>
      </c>
      <c r="D473" s="29" t="s">
        <v>13</v>
      </c>
      <c r="E473" s="75">
        <v>1</v>
      </c>
      <c r="F473" s="54">
        <v>0</v>
      </c>
      <c r="G473" s="62">
        <f>E473*F473</f>
        <v>0</v>
      </c>
    </row>
    <row r="474" spans="2:7">
      <c r="B474" s="79"/>
      <c r="C474" s="147"/>
    </row>
    <row r="475" spans="2:7" ht="38.25">
      <c r="B475" s="79" t="s">
        <v>62</v>
      </c>
      <c r="C475" s="147" t="s">
        <v>317</v>
      </c>
      <c r="D475" s="29" t="s">
        <v>13</v>
      </c>
      <c r="E475" s="75">
        <v>1</v>
      </c>
      <c r="F475" s="54">
        <v>0</v>
      </c>
      <c r="G475" s="62">
        <f>E475*F475</f>
        <v>0</v>
      </c>
    </row>
    <row r="476" spans="2:7">
      <c r="B476" s="79"/>
      <c r="C476" s="147"/>
    </row>
    <row r="477" spans="2:7" ht="102">
      <c r="B477" s="79" t="s">
        <v>86</v>
      </c>
      <c r="C477" s="114" t="s">
        <v>318</v>
      </c>
      <c r="D477" s="29" t="s">
        <v>13</v>
      </c>
      <c r="E477" s="75">
        <v>1</v>
      </c>
      <c r="F477" s="54">
        <v>0</v>
      </c>
      <c r="G477" s="62">
        <f>E477*F477</f>
        <v>0</v>
      </c>
    </row>
    <row r="478" spans="2:7">
      <c r="B478" s="79"/>
      <c r="C478" s="147"/>
    </row>
    <row r="479" spans="2:7" ht="25.5">
      <c r="B479" s="9" t="s">
        <v>89</v>
      </c>
      <c r="C479" s="147" t="s">
        <v>319</v>
      </c>
      <c r="D479" s="29" t="s">
        <v>13</v>
      </c>
      <c r="E479" s="75">
        <v>2</v>
      </c>
      <c r="F479" s="54">
        <v>0</v>
      </c>
      <c r="G479" s="62">
        <f>E479*F479</f>
        <v>0</v>
      </c>
    </row>
    <row r="480" spans="2:7">
      <c r="C480" s="147"/>
      <c r="D480" s="29"/>
      <c r="E480" s="75"/>
      <c r="F480" s="54"/>
      <c r="G480" s="62"/>
    </row>
    <row r="481" spans="2:7" ht="25.5">
      <c r="B481" s="9" t="s">
        <v>92</v>
      </c>
      <c r="C481" s="147" t="s">
        <v>485</v>
      </c>
      <c r="D481" s="29" t="s">
        <v>13</v>
      </c>
      <c r="E481" s="75">
        <v>1</v>
      </c>
      <c r="F481" s="54">
        <v>0</v>
      </c>
      <c r="G481" s="62">
        <f>E481*F481</f>
        <v>0</v>
      </c>
    </row>
    <row r="482" spans="2:7">
      <c r="C482" s="147"/>
    </row>
    <row r="483" spans="2:7" ht="108.75" customHeight="1">
      <c r="B483" s="79" t="s">
        <v>95</v>
      </c>
      <c r="C483" s="6" t="s">
        <v>320</v>
      </c>
      <c r="D483" s="29" t="s">
        <v>13</v>
      </c>
      <c r="E483" s="75">
        <v>1</v>
      </c>
      <c r="F483" s="54">
        <v>0</v>
      </c>
      <c r="G483" s="62">
        <f>E483*F483</f>
        <v>0</v>
      </c>
    </row>
    <row r="484" spans="2:7">
      <c r="B484" s="79"/>
      <c r="C484" s="6"/>
      <c r="D484" s="29"/>
      <c r="E484" s="75"/>
      <c r="F484" s="54"/>
      <c r="G484" s="62"/>
    </row>
    <row r="485" spans="2:7">
      <c r="B485" s="79" t="s">
        <v>98</v>
      </c>
      <c r="C485" s="6" t="s">
        <v>321</v>
      </c>
      <c r="D485" s="29" t="s">
        <v>13</v>
      </c>
      <c r="E485" s="75">
        <v>1</v>
      </c>
      <c r="F485" s="54">
        <v>0</v>
      </c>
      <c r="G485" s="62">
        <f>E485*F485</f>
        <v>0</v>
      </c>
    </row>
    <row r="486" spans="2:7">
      <c r="B486" s="79"/>
      <c r="C486" s="147"/>
      <c r="D486" s="29"/>
      <c r="E486" s="75"/>
      <c r="F486" s="54"/>
      <c r="G486" s="62"/>
    </row>
    <row r="487" spans="2:7">
      <c r="B487" s="79" t="s">
        <v>101</v>
      </c>
      <c r="C487" s="148" t="s">
        <v>322</v>
      </c>
      <c r="D487" s="29" t="s">
        <v>38</v>
      </c>
      <c r="E487" s="75">
        <v>1</v>
      </c>
      <c r="F487" s="54">
        <v>0</v>
      </c>
      <c r="G487" s="62">
        <f>E487*F487</f>
        <v>0</v>
      </c>
    </row>
    <row r="488" spans="2:7">
      <c r="B488" s="79"/>
      <c r="C488" s="148" t="s">
        <v>323</v>
      </c>
      <c r="D488" s="29" t="s">
        <v>13</v>
      </c>
      <c r="E488" s="75">
        <v>1</v>
      </c>
      <c r="F488" s="54"/>
      <c r="G488" s="62"/>
    </row>
    <row r="489" spans="2:7">
      <c r="B489" s="79"/>
      <c r="C489" s="148" t="s">
        <v>173</v>
      </c>
      <c r="D489" s="29" t="s">
        <v>36</v>
      </c>
      <c r="E489" s="75">
        <v>5</v>
      </c>
      <c r="F489" s="54"/>
      <c r="G489" s="62"/>
    </row>
    <row r="490" spans="2:7">
      <c r="B490" s="79"/>
      <c r="C490" s="148" t="s">
        <v>324</v>
      </c>
      <c r="D490" s="29" t="s">
        <v>36</v>
      </c>
      <c r="E490" s="75">
        <v>20</v>
      </c>
      <c r="F490" s="54"/>
      <c r="G490" s="62"/>
    </row>
    <row r="491" spans="2:7">
      <c r="B491" s="79"/>
      <c r="C491" s="148" t="s">
        <v>391</v>
      </c>
      <c r="D491" s="29" t="s">
        <v>36</v>
      </c>
      <c r="E491" s="75">
        <v>16</v>
      </c>
      <c r="F491" s="54"/>
      <c r="G491" s="62"/>
    </row>
    <row r="492" spans="2:7">
      <c r="B492" s="79"/>
      <c r="C492" s="148" t="s">
        <v>392</v>
      </c>
      <c r="D492" s="29" t="s">
        <v>36</v>
      </c>
      <c r="E492" s="75">
        <v>18</v>
      </c>
      <c r="F492" s="54"/>
      <c r="G492" s="62"/>
    </row>
    <row r="493" spans="2:7">
      <c r="B493" s="79"/>
      <c r="C493" s="148" t="s">
        <v>325</v>
      </c>
      <c r="D493" s="29" t="s">
        <v>13</v>
      </c>
      <c r="E493" s="75">
        <v>1</v>
      </c>
      <c r="F493" s="54"/>
      <c r="G493" s="62"/>
    </row>
    <row r="494" spans="2:7">
      <c r="B494" s="79"/>
      <c r="C494" s="148"/>
      <c r="D494" s="29"/>
      <c r="E494" s="75"/>
      <c r="F494" s="54"/>
      <c r="G494" s="62"/>
    </row>
    <row r="495" spans="2:7" ht="25.5">
      <c r="B495" s="79" t="s">
        <v>104</v>
      </c>
      <c r="C495" s="148" t="s">
        <v>332</v>
      </c>
      <c r="D495" s="29" t="s">
        <v>38</v>
      </c>
      <c r="E495" s="75">
        <v>1</v>
      </c>
      <c r="F495" s="54">
        <v>0</v>
      </c>
      <c r="G495" s="62">
        <f>E495*F495</f>
        <v>0</v>
      </c>
    </row>
    <row r="496" spans="2:7">
      <c r="B496" s="79"/>
      <c r="C496" s="148" t="s">
        <v>326</v>
      </c>
      <c r="D496" s="29" t="s">
        <v>38</v>
      </c>
      <c r="E496" s="75">
        <v>1</v>
      </c>
      <c r="F496" s="54"/>
      <c r="G496" s="62"/>
    </row>
    <row r="497" spans="1:7">
      <c r="B497" s="79"/>
      <c r="C497" s="148" t="s">
        <v>327</v>
      </c>
      <c r="D497" s="29" t="s">
        <v>13</v>
      </c>
      <c r="E497" s="75">
        <v>4</v>
      </c>
      <c r="F497" s="54"/>
      <c r="G497" s="62"/>
    </row>
    <row r="498" spans="1:7">
      <c r="B498" s="79"/>
      <c r="C498" s="148" t="s">
        <v>328</v>
      </c>
      <c r="D498" s="29" t="s">
        <v>13</v>
      </c>
      <c r="E498" s="75">
        <v>1</v>
      </c>
      <c r="F498" s="54"/>
      <c r="G498" s="62"/>
    </row>
    <row r="499" spans="1:7">
      <c r="B499" s="79"/>
      <c r="C499" s="148" t="s">
        <v>329</v>
      </c>
      <c r="D499" s="29" t="s">
        <v>13</v>
      </c>
      <c r="E499" s="75">
        <v>1</v>
      </c>
      <c r="F499" s="54"/>
      <c r="G499" s="62"/>
    </row>
    <row r="500" spans="1:7">
      <c r="B500" s="79"/>
      <c r="C500" s="148" t="s">
        <v>330</v>
      </c>
      <c r="D500" s="29" t="s">
        <v>38</v>
      </c>
      <c r="E500" s="75">
        <v>1</v>
      </c>
      <c r="F500" s="54"/>
      <c r="G500" s="62"/>
    </row>
    <row r="501" spans="1:7">
      <c r="B501" s="79"/>
      <c r="C501" s="148" t="s">
        <v>331</v>
      </c>
      <c r="D501" s="29" t="s">
        <v>38</v>
      </c>
      <c r="E501" s="75">
        <v>1</v>
      </c>
      <c r="F501" s="54"/>
      <c r="G501" s="62"/>
    </row>
    <row r="502" spans="1:7">
      <c r="C502" s="42"/>
    </row>
    <row r="503" spans="1:7">
      <c r="A503" s="13"/>
      <c r="B503" s="10"/>
      <c r="C503" s="5" t="s">
        <v>172</v>
      </c>
      <c r="D503" s="16"/>
      <c r="E503" s="71"/>
      <c r="F503" s="55"/>
      <c r="G503" s="63">
        <f>SUM(G467:G502)</f>
        <v>0</v>
      </c>
    </row>
    <row r="504" spans="1:7">
      <c r="A504" s="13"/>
      <c r="B504" s="2"/>
      <c r="C504" s="4"/>
      <c r="D504" s="17"/>
      <c r="E504" s="70"/>
      <c r="F504" s="57"/>
      <c r="G504" s="65"/>
    </row>
    <row r="505" spans="1:7">
      <c r="C505" s="42" t="s">
        <v>338</v>
      </c>
    </row>
    <row r="506" spans="1:7" ht="13.5">
      <c r="C506" s="136"/>
    </row>
    <row r="507" spans="1:7" ht="25.5">
      <c r="A507" s="13"/>
      <c r="B507" s="2" t="s">
        <v>31</v>
      </c>
      <c r="C507" s="114" t="s">
        <v>333</v>
      </c>
      <c r="D507" s="29" t="s">
        <v>38</v>
      </c>
      <c r="E507" s="75">
        <v>1</v>
      </c>
      <c r="F507" s="54">
        <v>0</v>
      </c>
      <c r="G507" s="62">
        <f>E507*F507</f>
        <v>0</v>
      </c>
    </row>
    <row r="508" spans="1:7">
      <c r="A508" s="13"/>
      <c r="B508" s="2"/>
      <c r="C508" s="114"/>
      <c r="D508" s="29"/>
      <c r="E508" s="75"/>
      <c r="F508" s="54"/>
      <c r="G508" s="62"/>
    </row>
    <row r="509" spans="1:7">
      <c r="A509" s="13"/>
      <c r="B509" s="2" t="s">
        <v>32</v>
      </c>
      <c r="C509" s="43" t="s">
        <v>334</v>
      </c>
      <c r="D509" s="29" t="s">
        <v>13</v>
      </c>
      <c r="E509" s="75">
        <v>29</v>
      </c>
      <c r="F509" s="54">
        <v>0</v>
      </c>
      <c r="G509" s="62">
        <f>E509*F509</f>
        <v>0</v>
      </c>
    </row>
    <row r="510" spans="1:7">
      <c r="A510" s="13"/>
      <c r="B510" s="2"/>
      <c r="C510" s="43"/>
      <c r="D510" s="17"/>
      <c r="E510" s="70"/>
      <c r="F510" s="57"/>
      <c r="G510" s="65"/>
    </row>
    <row r="511" spans="1:7">
      <c r="A511" s="13"/>
      <c r="B511" s="2" t="s">
        <v>60</v>
      </c>
      <c r="C511" s="43" t="s">
        <v>335</v>
      </c>
      <c r="D511" s="29" t="s">
        <v>13</v>
      </c>
      <c r="E511" s="75">
        <v>6</v>
      </c>
      <c r="F511" s="54">
        <v>0</v>
      </c>
      <c r="G511" s="62">
        <f>E511*F511</f>
        <v>0</v>
      </c>
    </row>
    <row r="512" spans="1:7">
      <c r="A512" s="13"/>
      <c r="B512" s="2"/>
      <c r="C512" s="43"/>
      <c r="D512" s="17"/>
      <c r="E512" s="70"/>
      <c r="F512" s="57"/>
      <c r="G512" s="65"/>
    </row>
    <row r="513" spans="1:10">
      <c r="A513" s="13"/>
      <c r="B513" s="2" t="s">
        <v>61</v>
      </c>
      <c r="C513" s="43" t="s">
        <v>393</v>
      </c>
      <c r="D513" s="29" t="s">
        <v>36</v>
      </c>
      <c r="E513" s="75">
        <v>390</v>
      </c>
      <c r="F513" s="54">
        <v>0</v>
      </c>
      <c r="G513" s="62">
        <f>E513*F513</f>
        <v>0</v>
      </c>
    </row>
    <row r="514" spans="1:10">
      <c r="A514" s="13"/>
      <c r="B514" s="2"/>
      <c r="C514" s="43"/>
      <c r="D514" s="17"/>
      <c r="E514" s="70"/>
      <c r="F514" s="57"/>
      <c r="G514" s="65"/>
    </row>
    <row r="515" spans="1:10">
      <c r="A515" s="13"/>
      <c r="B515" s="2" t="s">
        <v>62</v>
      </c>
      <c r="C515" s="43" t="s">
        <v>336</v>
      </c>
      <c r="D515" s="29" t="s">
        <v>38</v>
      </c>
      <c r="E515" s="75">
        <v>1</v>
      </c>
      <c r="F515" s="54">
        <v>0</v>
      </c>
      <c r="G515" s="62">
        <f>E515*F515</f>
        <v>0</v>
      </c>
    </row>
    <row r="516" spans="1:10">
      <c r="A516" s="13"/>
      <c r="B516" s="2"/>
      <c r="C516" s="43"/>
      <c r="D516" s="29"/>
      <c r="E516" s="75"/>
      <c r="F516" s="54"/>
      <c r="G516" s="62"/>
    </row>
    <row r="517" spans="1:10" ht="25.5">
      <c r="A517" s="13"/>
      <c r="B517" s="2" t="s">
        <v>86</v>
      </c>
      <c r="C517" s="137" t="s">
        <v>337</v>
      </c>
      <c r="D517" s="29" t="s">
        <v>38</v>
      </c>
      <c r="E517" s="75">
        <v>1</v>
      </c>
      <c r="F517" s="54">
        <v>0</v>
      </c>
      <c r="G517" s="62">
        <f>E517*F517</f>
        <v>0</v>
      </c>
    </row>
    <row r="518" spans="1:10">
      <c r="A518" s="13"/>
      <c r="B518" s="2"/>
      <c r="C518" s="4"/>
      <c r="D518" s="3"/>
      <c r="E518" s="70"/>
      <c r="F518" s="57"/>
      <c r="G518" s="65"/>
    </row>
    <row r="519" spans="1:10">
      <c r="A519" s="13"/>
      <c r="B519" s="10"/>
      <c r="C519" s="5" t="s">
        <v>339</v>
      </c>
      <c r="D519" s="16"/>
      <c r="E519" s="71"/>
      <c r="F519" s="55"/>
      <c r="G519" s="63">
        <f>SUM(G507:G518)</f>
        <v>0</v>
      </c>
    </row>
    <row r="520" spans="1:10">
      <c r="C520" s="42"/>
    </row>
    <row r="521" spans="1:10" s="8" customFormat="1">
      <c r="A521" s="13"/>
      <c r="B521" s="33"/>
      <c r="C521" s="34" t="s">
        <v>174</v>
      </c>
      <c r="D521" s="35"/>
      <c r="E521" s="73"/>
      <c r="F521" s="58"/>
      <c r="G521" s="67">
        <f>G443+G463+G503+G519</f>
        <v>0</v>
      </c>
      <c r="J521" s="21"/>
    </row>
    <row r="522" spans="1:10">
      <c r="C522" s="42"/>
    </row>
    <row r="523" spans="1:10">
      <c r="B523" s="38" t="s">
        <v>46</v>
      </c>
      <c r="C523" s="1" t="s">
        <v>340</v>
      </c>
    </row>
    <row r="524" spans="1:10">
      <c r="B524" s="38"/>
      <c r="C524" s="1"/>
    </row>
    <row r="525" spans="1:10" ht="63.75">
      <c r="B525" s="38"/>
      <c r="C525" s="138" t="s">
        <v>341</v>
      </c>
    </row>
    <row r="526" spans="1:10">
      <c r="B526" s="38"/>
      <c r="C526" s="1"/>
    </row>
    <row r="527" spans="1:10" ht="409.5">
      <c r="B527" s="38">
        <v>1</v>
      </c>
      <c r="C527" s="127" t="s">
        <v>342</v>
      </c>
      <c r="D527" s="29" t="s">
        <v>13</v>
      </c>
      <c r="E527" s="75">
        <v>1</v>
      </c>
      <c r="F527" s="54">
        <v>0</v>
      </c>
      <c r="G527" s="62">
        <f>E527*F527</f>
        <v>0</v>
      </c>
    </row>
    <row r="528" spans="1:10">
      <c r="B528" s="38"/>
      <c r="C528" s="127"/>
    </row>
    <row r="529" spans="2:7">
      <c r="B529" s="38"/>
      <c r="C529" s="127"/>
    </row>
    <row r="530" spans="2:7" ht="121.5" customHeight="1">
      <c r="B530" s="38">
        <v>2</v>
      </c>
      <c r="C530" s="127" t="s">
        <v>343</v>
      </c>
      <c r="D530" s="29" t="s">
        <v>13</v>
      </c>
      <c r="E530" s="75">
        <v>1</v>
      </c>
      <c r="F530" s="54">
        <v>0</v>
      </c>
      <c r="G530" s="62">
        <f>E530*F530</f>
        <v>0</v>
      </c>
    </row>
    <row r="531" spans="2:7">
      <c r="B531" s="38"/>
      <c r="C531" s="127"/>
    </row>
    <row r="532" spans="2:7" ht="80.25" customHeight="1">
      <c r="B532" s="38">
        <v>3</v>
      </c>
      <c r="C532" s="127" t="s">
        <v>376</v>
      </c>
      <c r="D532" s="29" t="s">
        <v>13</v>
      </c>
      <c r="E532" s="75">
        <v>1</v>
      </c>
      <c r="F532" s="54">
        <v>0</v>
      </c>
      <c r="G532" s="62">
        <f>E532*F532</f>
        <v>0</v>
      </c>
    </row>
    <row r="533" spans="2:7">
      <c r="B533" s="38"/>
      <c r="C533" s="127"/>
    </row>
    <row r="534" spans="2:7" ht="214.5" customHeight="1">
      <c r="B534" s="38">
        <v>4</v>
      </c>
      <c r="C534" s="139" t="s">
        <v>344</v>
      </c>
      <c r="D534" s="29" t="s">
        <v>13</v>
      </c>
      <c r="E534" s="75">
        <v>8</v>
      </c>
      <c r="F534" s="54">
        <v>0</v>
      </c>
      <c r="G534" s="62">
        <f>E534*F534</f>
        <v>0</v>
      </c>
    </row>
    <row r="535" spans="2:7">
      <c r="B535" s="38"/>
      <c r="C535" s="127"/>
    </row>
    <row r="536" spans="2:7" ht="409.5">
      <c r="B536" s="38">
        <v>5</v>
      </c>
      <c r="C536" s="140" t="s">
        <v>345</v>
      </c>
      <c r="D536" s="29" t="s">
        <v>13</v>
      </c>
      <c r="E536" s="75">
        <v>3</v>
      </c>
      <c r="F536" s="54">
        <v>0</v>
      </c>
      <c r="G536" s="62">
        <f>E536*F536</f>
        <v>0</v>
      </c>
    </row>
    <row r="537" spans="2:7">
      <c r="B537" s="38"/>
      <c r="C537" s="127"/>
    </row>
    <row r="538" spans="2:7" ht="114.75">
      <c r="B538" s="38">
        <v>6</v>
      </c>
      <c r="C538" s="139" t="s">
        <v>346</v>
      </c>
      <c r="D538" s="29" t="s">
        <v>13</v>
      </c>
      <c r="E538" s="75">
        <v>8</v>
      </c>
      <c r="F538" s="54">
        <v>0</v>
      </c>
      <c r="G538" s="62">
        <f>E538*F538</f>
        <v>0</v>
      </c>
    </row>
    <row r="539" spans="2:7">
      <c r="B539" s="38"/>
      <c r="C539" s="127"/>
    </row>
    <row r="540" spans="2:7" ht="409.5">
      <c r="B540" s="38">
        <v>7</v>
      </c>
      <c r="C540" s="141" t="s">
        <v>347</v>
      </c>
      <c r="D540" s="29"/>
      <c r="E540" s="75"/>
      <c r="F540" s="54"/>
      <c r="G540" s="62"/>
    </row>
    <row r="541" spans="2:7" ht="409.5">
      <c r="B541" s="38"/>
      <c r="C541" s="142" t="s">
        <v>348</v>
      </c>
      <c r="D541" s="29" t="s">
        <v>13</v>
      </c>
      <c r="E541" s="75">
        <v>8</v>
      </c>
      <c r="F541" s="54">
        <v>0</v>
      </c>
      <c r="G541" s="62">
        <f>E541*F541</f>
        <v>0</v>
      </c>
    </row>
    <row r="542" spans="2:7">
      <c r="B542" s="38"/>
      <c r="C542" s="127"/>
    </row>
    <row r="543" spans="2:7" ht="207.75" customHeight="1">
      <c r="B543" s="38">
        <v>8</v>
      </c>
      <c r="C543" s="139" t="s">
        <v>349</v>
      </c>
      <c r="D543" s="29" t="s">
        <v>13</v>
      </c>
      <c r="E543" s="75">
        <v>7</v>
      </c>
      <c r="F543" s="54">
        <v>0</v>
      </c>
      <c r="G543" s="62">
        <f>E543*F543</f>
        <v>0</v>
      </c>
    </row>
    <row r="544" spans="2:7">
      <c r="B544" s="38"/>
      <c r="C544" s="139"/>
    </row>
    <row r="545" spans="2:7" ht="223.5" customHeight="1">
      <c r="B545" s="38">
        <v>9</v>
      </c>
      <c r="C545" s="127" t="s">
        <v>350</v>
      </c>
      <c r="D545" s="29" t="s">
        <v>13</v>
      </c>
      <c r="E545" s="75">
        <v>6</v>
      </c>
      <c r="F545" s="54">
        <v>0</v>
      </c>
      <c r="G545" s="62">
        <f>E545*F545</f>
        <v>0</v>
      </c>
    </row>
    <row r="546" spans="2:7">
      <c r="B546" s="38"/>
      <c r="C546" s="139"/>
    </row>
    <row r="547" spans="2:7" ht="213" customHeight="1">
      <c r="B547" s="38">
        <v>10</v>
      </c>
      <c r="C547" s="127" t="s">
        <v>351</v>
      </c>
      <c r="D547" s="29" t="s">
        <v>13</v>
      </c>
      <c r="E547" s="75">
        <v>1</v>
      </c>
      <c r="F547" s="54">
        <v>0</v>
      </c>
      <c r="G547" s="62">
        <f>E547*F547</f>
        <v>0</v>
      </c>
    </row>
    <row r="548" spans="2:7">
      <c r="B548" s="38"/>
      <c r="C548" s="127"/>
    </row>
    <row r="549" spans="2:7" ht="201.75" customHeight="1">
      <c r="B549" s="38">
        <v>11</v>
      </c>
      <c r="C549" s="127" t="s">
        <v>352</v>
      </c>
      <c r="D549" s="29" t="s">
        <v>13</v>
      </c>
      <c r="E549" s="75">
        <v>6</v>
      </c>
      <c r="F549" s="54">
        <v>0</v>
      </c>
      <c r="G549" s="62">
        <f>E549*F549</f>
        <v>0</v>
      </c>
    </row>
    <row r="550" spans="2:7">
      <c r="B550" s="38"/>
      <c r="C550" s="127"/>
    </row>
    <row r="551" spans="2:7" ht="318.75">
      <c r="B551" s="38">
        <v>12</v>
      </c>
      <c r="C551" s="143" t="s">
        <v>353</v>
      </c>
      <c r="D551" s="29" t="s">
        <v>13</v>
      </c>
      <c r="E551" s="75">
        <v>9</v>
      </c>
      <c r="F551" s="54">
        <v>0</v>
      </c>
      <c r="G551" s="62">
        <f>E551*F551</f>
        <v>0</v>
      </c>
    </row>
    <row r="552" spans="2:7">
      <c r="B552" s="38"/>
      <c r="C552" s="127"/>
    </row>
    <row r="553" spans="2:7" ht="121.5" customHeight="1">
      <c r="B553" s="38">
        <v>13</v>
      </c>
      <c r="C553" s="127" t="s">
        <v>354</v>
      </c>
      <c r="D553" s="29" t="s">
        <v>13</v>
      </c>
      <c r="E553" s="75">
        <v>9</v>
      </c>
      <c r="F553" s="54">
        <v>0</v>
      </c>
      <c r="G553" s="62">
        <f>E553*F553</f>
        <v>0</v>
      </c>
    </row>
    <row r="554" spans="2:7">
      <c r="B554" s="38"/>
      <c r="C554" s="127"/>
    </row>
    <row r="555" spans="2:7" ht="95.25" customHeight="1">
      <c r="B555" s="38">
        <v>14</v>
      </c>
      <c r="C555" s="127" t="s">
        <v>355</v>
      </c>
      <c r="D555" s="29" t="s">
        <v>13</v>
      </c>
      <c r="E555" s="75">
        <v>9</v>
      </c>
      <c r="F555" s="54">
        <v>0</v>
      </c>
      <c r="G555" s="62">
        <f>E555*F555</f>
        <v>0</v>
      </c>
    </row>
    <row r="556" spans="2:7">
      <c r="B556" s="38"/>
      <c r="C556" s="127"/>
    </row>
    <row r="557" spans="2:7" ht="140.25">
      <c r="B557" s="38">
        <v>15</v>
      </c>
      <c r="C557" s="143" t="s">
        <v>356</v>
      </c>
      <c r="D557" s="29" t="s">
        <v>13</v>
      </c>
      <c r="E557" s="75">
        <v>2</v>
      </c>
      <c r="F557" s="54">
        <v>0</v>
      </c>
      <c r="G557" s="62">
        <f>E557*F557</f>
        <v>0</v>
      </c>
    </row>
    <row r="558" spans="2:7">
      <c r="B558" s="38"/>
      <c r="C558" s="127"/>
    </row>
    <row r="559" spans="2:7" ht="409.5">
      <c r="B559" s="38">
        <v>16</v>
      </c>
      <c r="C559" s="127" t="s">
        <v>357</v>
      </c>
      <c r="D559" s="29" t="s">
        <v>13</v>
      </c>
      <c r="E559" s="75">
        <v>1</v>
      </c>
      <c r="F559" s="54">
        <v>0</v>
      </c>
      <c r="G559" s="62">
        <f>E559*F559</f>
        <v>0</v>
      </c>
    </row>
    <row r="560" spans="2:7">
      <c r="B560" s="38"/>
      <c r="C560" s="127"/>
    </row>
    <row r="561" spans="2:7" ht="207.75" customHeight="1">
      <c r="B561" s="38">
        <v>17</v>
      </c>
      <c r="C561" s="47" t="s">
        <v>358</v>
      </c>
      <c r="D561" s="29" t="s">
        <v>13</v>
      </c>
      <c r="E561" s="75">
        <v>1</v>
      </c>
      <c r="F561" s="54">
        <v>0</v>
      </c>
      <c r="G561" s="62">
        <f>E561*F561</f>
        <v>0</v>
      </c>
    </row>
    <row r="562" spans="2:7">
      <c r="B562" s="38"/>
      <c r="C562" s="127"/>
    </row>
    <row r="563" spans="2:7" ht="93.75" customHeight="1">
      <c r="B563" s="38">
        <v>18</v>
      </c>
      <c r="C563" s="140" t="s">
        <v>359</v>
      </c>
      <c r="D563" s="29" t="s">
        <v>13</v>
      </c>
      <c r="E563" s="75">
        <v>2</v>
      </c>
      <c r="F563" s="54">
        <v>0</v>
      </c>
      <c r="G563" s="62">
        <f>E563*F563</f>
        <v>0</v>
      </c>
    </row>
    <row r="564" spans="2:7">
      <c r="B564" s="38"/>
      <c r="C564" s="127"/>
    </row>
    <row r="565" spans="2:7" ht="25.5">
      <c r="B565" s="38">
        <v>19</v>
      </c>
      <c r="C565" s="127" t="s">
        <v>360</v>
      </c>
      <c r="D565" s="29" t="s">
        <v>38</v>
      </c>
      <c r="E565" s="75">
        <v>1</v>
      </c>
      <c r="F565" s="54">
        <v>0</v>
      </c>
      <c r="G565" s="62">
        <f>E565*F565</f>
        <v>0</v>
      </c>
    </row>
    <row r="566" spans="2:7">
      <c r="B566" s="38"/>
      <c r="C566" s="144" t="s">
        <v>361</v>
      </c>
      <c r="D566" s="14" t="s">
        <v>36</v>
      </c>
      <c r="E566" s="74">
        <v>150</v>
      </c>
    </row>
    <row r="567" spans="2:7">
      <c r="B567" s="38"/>
      <c r="C567" s="127" t="s">
        <v>362</v>
      </c>
      <c r="D567" s="14" t="s">
        <v>36</v>
      </c>
      <c r="E567" s="74">
        <v>100</v>
      </c>
    </row>
    <row r="568" spans="2:7">
      <c r="B568" s="38"/>
      <c r="C568" s="127" t="s">
        <v>363</v>
      </c>
      <c r="D568" s="14" t="s">
        <v>36</v>
      </c>
      <c r="E568" s="74">
        <v>60</v>
      </c>
    </row>
    <row r="569" spans="2:7">
      <c r="B569" s="38"/>
      <c r="C569" s="127" t="s">
        <v>364</v>
      </c>
      <c r="D569" s="14" t="s">
        <v>36</v>
      </c>
      <c r="E569" s="74">
        <v>50</v>
      </c>
    </row>
    <row r="570" spans="2:7">
      <c r="B570" s="38"/>
      <c r="C570" s="127" t="s">
        <v>365</v>
      </c>
      <c r="D570" s="14" t="s">
        <v>36</v>
      </c>
      <c r="E570" s="74">
        <v>100</v>
      </c>
    </row>
    <row r="571" spans="2:7">
      <c r="B571" s="38"/>
      <c r="C571" s="127" t="s">
        <v>493</v>
      </c>
      <c r="D571" s="14" t="s">
        <v>36</v>
      </c>
      <c r="E571" s="74">
        <v>80</v>
      </c>
    </row>
    <row r="572" spans="2:7">
      <c r="B572" s="38"/>
      <c r="C572" s="127" t="s">
        <v>366</v>
      </c>
      <c r="D572" s="14" t="s">
        <v>36</v>
      </c>
      <c r="E572" s="74">
        <v>80</v>
      </c>
    </row>
    <row r="573" spans="2:7" ht="13.5">
      <c r="B573" s="38"/>
      <c r="C573" s="127" t="s">
        <v>367</v>
      </c>
      <c r="D573" s="14" t="s">
        <v>36</v>
      </c>
      <c r="E573" s="74">
        <v>300</v>
      </c>
    </row>
    <row r="574" spans="2:7" ht="13.5">
      <c r="B574" s="38"/>
      <c r="C574" s="127" t="s">
        <v>368</v>
      </c>
      <c r="D574" s="14" t="s">
        <v>36</v>
      </c>
      <c r="E574" s="74">
        <v>50</v>
      </c>
    </row>
    <row r="575" spans="2:7">
      <c r="B575" s="38"/>
      <c r="C575" s="145"/>
    </row>
    <row r="576" spans="2:7">
      <c r="B576" s="38">
        <v>20</v>
      </c>
      <c r="C576" s="144" t="s">
        <v>369</v>
      </c>
      <c r="D576" s="29" t="s">
        <v>38</v>
      </c>
      <c r="E576" s="75">
        <v>1</v>
      </c>
      <c r="F576" s="54">
        <v>0</v>
      </c>
      <c r="G576" s="62">
        <f>E576*F576</f>
        <v>0</v>
      </c>
    </row>
    <row r="577" spans="1:10">
      <c r="B577" s="38"/>
      <c r="C577" s="145"/>
    </row>
    <row r="578" spans="1:10">
      <c r="B578" s="38">
        <v>21</v>
      </c>
      <c r="C578" s="127" t="s">
        <v>370</v>
      </c>
      <c r="D578" s="29" t="s">
        <v>38</v>
      </c>
      <c r="E578" s="75">
        <v>1</v>
      </c>
      <c r="F578" s="54">
        <v>0</v>
      </c>
      <c r="G578" s="62">
        <f>E578*F578</f>
        <v>0</v>
      </c>
    </row>
    <row r="579" spans="1:10">
      <c r="B579" s="38"/>
      <c r="C579" s="146"/>
    </row>
    <row r="580" spans="1:10" ht="42.75" customHeight="1">
      <c r="B580" s="38">
        <v>22</v>
      </c>
      <c r="C580" s="144" t="s">
        <v>371</v>
      </c>
      <c r="D580" s="29" t="s">
        <v>38</v>
      </c>
      <c r="E580" s="75">
        <v>1</v>
      </c>
      <c r="F580" s="54">
        <v>0</v>
      </c>
      <c r="G580" s="62">
        <f>E580*F580</f>
        <v>0</v>
      </c>
    </row>
    <row r="581" spans="1:10">
      <c r="B581" s="38"/>
      <c r="C581" s="144"/>
    </row>
    <row r="582" spans="1:10">
      <c r="B582" s="38">
        <v>23</v>
      </c>
      <c r="C582" s="127" t="s">
        <v>372</v>
      </c>
      <c r="D582" s="29" t="s">
        <v>38</v>
      </c>
      <c r="E582" s="75">
        <v>1</v>
      </c>
      <c r="F582" s="54">
        <v>0</v>
      </c>
      <c r="G582" s="62">
        <f>E582*F582</f>
        <v>0</v>
      </c>
    </row>
    <row r="583" spans="1:10">
      <c r="B583" s="38"/>
      <c r="C583" s="127"/>
    </row>
    <row r="584" spans="1:10" ht="15.75" customHeight="1">
      <c r="B584" s="38">
        <v>24</v>
      </c>
      <c r="C584" s="144" t="s">
        <v>373</v>
      </c>
      <c r="D584" s="29" t="s">
        <v>38</v>
      </c>
      <c r="E584" s="75">
        <v>1</v>
      </c>
      <c r="F584" s="54">
        <v>0</v>
      </c>
      <c r="G584" s="62">
        <f>E584*F584</f>
        <v>0</v>
      </c>
    </row>
    <row r="585" spans="1:10">
      <c r="B585" s="38"/>
      <c r="C585" s="127"/>
    </row>
    <row r="586" spans="1:10" ht="21" customHeight="1">
      <c r="B586" s="38">
        <v>25</v>
      </c>
      <c r="C586" s="144" t="s">
        <v>374</v>
      </c>
      <c r="D586" s="29" t="s">
        <v>38</v>
      </c>
      <c r="E586" s="75">
        <v>1</v>
      </c>
      <c r="F586" s="54">
        <v>0</v>
      </c>
      <c r="G586" s="62">
        <f>E586*F586</f>
        <v>0</v>
      </c>
    </row>
    <row r="587" spans="1:10">
      <c r="B587" s="38"/>
      <c r="C587" s="146"/>
    </row>
    <row r="588" spans="1:10" ht="18" customHeight="1">
      <c r="B588" s="38">
        <v>26</v>
      </c>
      <c r="C588" s="144" t="s">
        <v>375</v>
      </c>
      <c r="D588" s="29" t="s">
        <v>38</v>
      </c>
      <c r="E588" s="75">
        <v>1</v>
      </c>
      <c r="F588" s="54">
        <v>0</v>
      </c>
      <c r="G588" s="62">
        <f>E588*F588</f>
        <v>0</v>
      </c>
    </row>
    <row r="589" spans="1:10">
      <c r="B589" s="38"/>
      <c r="C589" s="144"/>
      <c r="D589" s="29"/>
      <c r="E589" s="75"/>
      <c r="F589" s="54"/>
      <c r="G589" s="62"/>
    </row>
    <row r="590" spans="1:10" s="8" customFormat="1">
      <c r="A590" s="13"/>
      <c r="B590" s="33"/>
      <c r="C590" s="34" t="s">
        <v>377</v>
      </c>
      <c r="D590" s="35"/>
      <c r="E590" s="73"/>
      <c r="F590" s="58"/>
      <c r="G590" s="67">
        <f>SUM(G525:G589)</f>
        <v>0</v>
      </c>
      <c r="J590" s="21"/>
    </row>
    <row r="591" spans="1:10">
      <c r="B591" s="38"/>
      <c r="C591" s="1"/>
    </row>
    <row r="592" spans="1:10">
      <c r="B592" s="38" t="s">
        <v>52</v>
      </c>
      <c r="C592" s="1" t="s">
        <v>410</v>
      </c>
    </row>
    <row r="593" spans="2:7">
      <c r="B593" s="38"/>
      <c r="C593" s="1"/>
    </row>
    <row r="594" spans="2:7" ht="76.5">
      <c r="B594" s="38">
        <v>1</v>
      </c>
      <c r="C594" s="149" t="s">
        <v>412</v>
      </c>
      <c r="D594" s="29" t="s">
        <v>13</v>
      </c>
      <c r="E594" s="75">
        <v>6</v>
      </c>
      <c r="F594" s="54">
        <v>0</v>
      </c>
      <c r="G594" s="62">
        <f>E594*F594</f>
        <v>0</v>
      </c>
    </row>
    <row r="595" spans="2:7">
      <c r="B595" s="38"/>
      <c r="C595" s="149"/>
    </row>
    <row r="596" spans="2:7">
      <c r="B596" s="38">
        <v>2</v>
      </c>
      <c r="C596" s="149" t="s">
        <v>413</v>
      </c>
      <c r="D596" s="29" t="s">
        <v>13</v>
      </c>
      <c r="E596" s="75">
        <v>6</v>
      </c>
      <c r="F596" s="54">
        <v>0</v>
      </c>
      <c r="G596" s="62">
        <f>E596*F596</f>
        <v>0</v>
      </c>
    </row>
    <row r="597" spans="2:7">
      <c r="B597" s="38"/>
      <c r="C597" s="149"/>
    </row>
    <row r="598" spans="2:7" ht="76.5">
      <c r="B598" s="38">
        <v>3</v>
      </c>
      <c r="C598" s="149" t="s">
        <v>414</v>
      </c>
      <c r="D598" s="29" t="s">
        <v>13</v>
      </c>
      <c r="E598" s="75">
        <v>1</v>
      </c>
      <c r="F598" s="54">
        <v>0</v>
      </c>
      <c r="G598" s="62">
        <f>E598*F598</f>
        <v>0</v>
      </c>
    </row>
    <row r="599" spans="2:7">
      <c r="B599" s="38"/>
      <c r="C599" s="149"/>
    </row>
    <row r="600" spans="2:7">
      <c r="B600" s="38">
        <v>4</v>
      </c>
      <c r="C600" s="149" t="s">
        <v>415</v>
      </c>
      <c r="D600" s="29" t="s">
        <v>13</v>
      </c>
      <c r="E600" s="75">
        <v>1</v>
      </c>
      <c r="F600" s="54">
        <v>0</v>
      </c>
      <c r="G600" s="62">
        <f>E600*F600</f>
        <v>0</v>
      </c>
    </row>
    <row r="601" spans="2:7">
      <c r="B601" s="38"/>
      <c r="C601" s="149"/>
    </row>
    <row r="602" spans="2:7" ht="63.75">
      <c r="B602" s="38">
        <v>5</v>
      </c>
      <c r="C602" s="149" t="s">
        <v>416</v>
      </c>
      <c r="D602" s="29" t="s">
        <v>13</v>
      </c>
      <c r="E602" s="75">
        <v>1</v>
      </c>
      <c r="F602" s="54">
        <v>0</v>
      </c>
      <c r="G602" s="62">
        <f>E602*F602</f>
        <v>0</v>
      </c>
    </row>
    <row r="603" spans="2:7">
      <c r="B603" s="38"/>
      <c r="C603" s="149"/>
    </row>
    <row r="604" spans="2:7">
      <c r="B604" s="38">
        <v>6</v>
      </c>
      <c r="C604" s="149" t="s">
        <v>417</v>
      </c>
      <c r="D604" s="29" t="s">
        <v>13</v>
      </c>
      <c r="E604" s="75">
        <v>1</v>
      </c>
      <c r="F604" s="54">
        <v>0</v>
      </c>
      <c r="G604" s="62">
        <f>E604*F604</f>
        <v>0</v>
      </c>
    </row>
    <row r="605" spans="2:7">
      <c r="B605" s="38"/>
      <c r="C605" s="150"/>
    </row>
    <row r="606" spans="2:7">
      <c r="B606" s="38">
        <v>7</v>
      </c>
      <c r="C606" s="149" t="s">
        <v>418</v>
      </c>
      <c r="D606" s="29" t="s">
        <v>13</v>
      </c>
      <c r="E606" s="75">
        <v>16</v>
      </c>
      <c r="F606" s="54">
        <v>0</v>
      </c>
      <c r="G606" s="62">
        <f>E606*F606</f>
        <v>0</v>
      </c>
    </row>
    <row r="607" spans="2:7">
      <c r="B607" s="38"/>
      <c r="C607" s="150"/>
    </row>
    <row r="608" spans="2:7">
      <c r="B608" s="38">
        <v>8</v>
      </c>
      <c r="C608" s="149" t="s">
        <v>419</v>
      </c>
      <c r="D608" s="29" t="s">
        <v>13</v>
      </c>
      <c r="E608" s="75">
        <v>2</v>
      </c>
      <c r="F608" s="54">
        <v>0</v>
      </c>
      <c r="G608" s="62">
        <f>E608*F608</f>
        <v>0</v>
      </c>
    </row>
    <row r="609" spans="1:10">
      <c r="B609" s="38"/>
      <c r="C609" s="150"/>
    </row>
    <row r="610" spans="1:10">
      <c r="B610" s="38">
        <v>9</v>
      </c>
      <c r="C610" s="151" t="s">
        <v>420</v>
      </c>
      <c r="D610" s="29" t="s">
        <v>36</v>
      </c>
      <c r="E610" s="75">
        <v>360</v>
      </c>
      <c r="F610" s="54">
        <v>0</v>
      </c>
      <c r="G610" s="62">
        <f>E610*F610</f>
        <v>0</v>
      </c>
    </row>
    <row r="611" spans="1:10">
      <c r="B611" s="38"/>
      <c r="C611" s="151" t="s">
        <v>421</v>
      </c>
    </row>
    <row r="612" spans="1:10">
      <c r="B612" s="38"/>
      <c r="C612" s="151"/>
    </row>
    <row r="613" spans="1:10">
      <c r="B613" s="38">
        <v>10</v>
      </c>
      <c r="C613" s="151" t="s">
        <v>424</v>
      </c>
      <c r="D613" s="29" t="s">
        <v>36</v>
      </c>
      <c r="E613" s="75">
        <v>25</v>
      </c>
      <c r="F613" s="54">
        <v>0</v>
      </c>
      <c r="G613" s="62">
        <f>E613*F613</f>
        <v>0</v>
      </c>
    </row>
    <row r="614" spans="1:10">
      <c r="B614" s="38"/>
      <c r="C614" s="152" t="s">
        <v>422</v>
      </c>
    </row>
    <row r="615" spans="1:10">
      <c r="B615" s="38"/>
      <c r="C615" s="152"/>
    </row>
    <row r="616" spans="1:10" ht="89.25">
      <c r="B616" s="38">
        <v>11</v>
      </c>
      <c r="C616" s="151" t="s">
        <v>423</v>
      </c>
      <c r="D616" s="29" t="s">
        <v>38</v>
      </c>
      <c r="E616" s="75">
        <v>1</v>
      </c>
      <c r="F616" s="54">
        <v>0</v>
      </c>
      <c r="G616" s="62">
        <f>E616*F616</f>
        <v>0</v>
      </c>
    </row>
    <row r="617" spans="1:10">
      <c r="B617" s="38"/>
      <c r="C617" s="151"/>
    </row>
    <row r="618" spans="1:10">
      <c r="B618" s="38">
        <v>12</v>
      </c>
      <c r="C618" s="151" t="s">
        <v>425</v>
      </c>
      <c r="D618" s="29" t="s">
        <v>38</v>
      </c>
      <c r="E618" s="75">
        <v>1</v>
      </c>
      <c r="F618" s="54">
        <v>0</v>
      </c>
      <c r="G618" s="62">
        <f>E618*F618</f>
        <v>0</v>
      </c>
    </row>
    <row r="619" spans="1:10">
      <c r="B619" s="38"/>
      <c r="C619" s="1"/>
    </row>
    <row r="620" spans="1:10" s="8" customFormat="1">
      <c r="A620" s="13"/>
      <c r="B620" s="33"/>
      <c r="C620" s="34" t="s">
        <v>411</v>
      </c>
      <c r="D620" s="35"/>
      <c r="E620" s="73"/>
      <c r="F620" s="58"/>
      <c r="G620" s="67">
        <f>SUM(G594:G619)</f>
        <v>0</v>
      </c>
      <c r="J620" s="21"/>
    </row>
    <row r="621" spans="1:10" s="8" customFormat="1">
      <c r="A621" s="13"/>
      <c r="B621" s="1"/>
      <c r="C621" s="100"/>
      <c r="D621" s="101"/>
      <c r="E621" s="102"/>
      <c r="F621" s="103"/>
      <c r="G621" s="104"/>
      <c r="J621" s="21"/>
    </row>
    <row r="622" spans="1:10">
      <c r="B622" s="38" t="s">
        <v>427</v>
      </c>
      <c r="C622" s="1" t="s">
        <v>426</v>
      </c>
    </row>
    <row r="623" spans="1:10">
      <c r="B623" s="38"/>
      <c r="C623" s="1"/>
    </row>
    <row r="624" spans="1:10" ht="76.5">
      <c r="B624" s="38">
        <v>1</v>
      </c>
      <c r="C624" s="157" t="s">
        <v>429</v>
      </c>
      <c r="D624" s="29" t="s">
        <v>13</v>
      </c>
      <c r="E624" s="75">
        <v>7</v>
      </c>
      <c r="F624" s="54">
        <v>0</v>
      </c>
      <c r="G624" s="62">
        <f>E624*F624</f>
        <v>0</v>
      </c>
    </row>
    <row r="625" spans="2:7">
      <c r="B625" s="38"/>
      <c r="C625" s="153"/>
    </row>
    <row r="626" spans="2:7" ht="25.5">
      <c r="B626" s="38">
        <v>2</v>
      </c>
      <c r="C626" s="153" t="s">
        <v>430</v>
      </c>
      <c r="D626" s="29" t="s">
        <v>13</v>
      </c>
      <c r="E626" s="75">
        <v>13</v>
      </c>
      <c r="F626" s="54">
        <v>0</v>
      </c>
      <c r="G626" s="62">
        <f>E626*F626</f>
        <v>0</v>
      </c>
    </row>
    <row r="627" spans="2:7">
      <c r="B627" s="38"/>
      <c r="C627" s="153"/>
    </row>
    <row r="628" spans="2:7">
      <c r="B628" s="38">
        <v>3</v>
      </c>
      <c r="C628" s="153" t="s">
        <v>431</v>
      </c>
      <c r="D628" s="29" t="s">
        <v>13</v>
      </c>
      <c r="E628" s="75">
        <v>2</v>
      </c>
      <c r="F628" s="54">
        <v>0</v>
      </c>
      <c r="G628" s="62">
        <f>E628*F628</f>
        <v>0</v>
      </c>
    </row>
    <row r="629" spans="2:7">
      <c r="B629" s="38"/>
      <c r="C629" s="153"/>
    </row>
    <row r="630" spans="2:7" ht="25.5">
      <c r="B630" s="38">
        <v>4</v>
      </c>
      <c r="C630" s="153" t="s">
        <v>432</v>
      </c>
      <c r="D630" s="29" t="s">
        <v>13</v>
      </c>
      <c r="E630" s="75">
        <v>100</v>
      </c>
      <c r="F630" s="54">
        <v>0</v>
      </c>
      <c r="G630" s="62">
        <f>E630*F630</f>
        <v>0</v>
      </c>
    </row>
    <row r="631" spans="2:7">
      <c r="B631" s="38"/>
      <c r="C631" s="153"/>
    </row>
    <row r="632" spans="2:7" ht="81" customHeight="1">
      <c r="B632" s="38">
        <v>5</v>
      </c>
      <c r="C632" s="153" t="s">
        <v>438</v>
      </c>
      <c r="D632" s="29" t="s">
        <v>38</v>
      </c>
      <c r="E632" s="75">
        <v>1</v>
      </c>
      <c r="F632" s="54">
        <v>0</v>
      </c>
      <c r="G632" s="62">
        <f>E632*F632</f>
        <v>0</v>
      </c>
    </row>
    <row r="633" spans="2:7">
      <c r="B633" s="38"/>
      <c r="C633" s="153"/>
    </row>
    <row r="634" spans="2:7" ht="25.5">
      <c r="B634" s="38">
        <v>6</v>
      </c>
      <c r="C634" s="153" t="s">
        <v>433</v>
      </c>
      <c r="D634" s="29" t="s">
        <v>13</v>
      </c>
      <c r="E634" s="75">
        <v>13</v>
      </c>
      <c r="F634" s="54">
        <v>0</v>
      </c>
      <c r="G634" s="62">
        <f>E634*F634</f>
        <v>0</v>
      </c>
    </row>
    <row r="635" spans="2:7">
      <c r="B635" s="38"/>
      <c r="C635" s="153"/>
    </row>
    <row r="636" spans="2:7">
      <c r="B636" s="38">
        <v>7</v>
      </c>
      <c r="C636" s="153" t="s">
        <v>441</v>
      </c>
      <c r="D636" s="29" t="s">
        <v>38</v>
      </c>
      <c r="E636" s="75">
        <v>1</v>
      </c>
      <c r="F636" s="54">
        <v>0</v>
      </c>
      <c r="G636" s="62">
        <f>E636*F636</f>
        <v>0</v>
      </c>
    </row>
    <row r="637" spans="2:7">
      <c r="B637" s="38"/>
      <c r="C637" s="153"/>
    </row>
    <row r="638" spans="2:7" ht="28.5" customHeight="1">
      <c r="B638" s="38">
        <v>8</v>
      </c>
      <c r="C638" s="153" t="s">
        <v>434</v>
      </c>
      <c r="D638" s="29" t="s">
        <v>38</v>
      </c>
      <c r="E638" s="75">
        <v>1</v>
      </c>
      <c r="F638" s="54">
        <v>0</v>
      </c>
      <c r="G638" s="62">
        <f>E638*F638</f>
        <v>0</v>
      </c>
    </row>
    <row r="639" spans="2:7">
      <c r="B639" s="38"/>
      <c r="C639" s="153"/>
    </row>
    <row r="640" spans="2:7">
      <c r="B640" s="38">
        <v>9</v>
      </c>
      <c r="C640" s="153" t="s">
        <v>435</v>
      </c>
      <c r="D640" s="29" t="s">
        <v>38</v>
      </c>
      <c r="E640" s="75">
        <v>1</v>
      </c>
      <c r="F640" s="54">
        <v>0</v>
      </c>
      <c r="G640" s="62">
        <f>E640*F640</f>
        <v>0</v>
      </c>
    </row>
    <row r="641" spans="1:10">
      <c r="B641" s="38"/>
      <c r="C641" s="153"/>
    </row>
    <row r="642" spans="1:10">
      <c r="B642" s="38">
        <v>10</v>
      </c>
      <c r="C642" s="153" t="s">
        <v>439</v>
      </c>
    </row>
    <row r="643" spans="1:10">
      <c r="B643" s="38"/>
      <c r="C643" s="153"/>
    </row>
    <row r="644" spans="1:10" ht="14.25">
      <c r="B644" s="38"/>
      <c r="C644" s="153" t="s">
        <v>444</v>
      </c>
      <c r="D644" s="29" t="s">
        <v>36</v>
      </c>
      <c r="E644" s="75">
        <v>520</v>
      </c>
      <c r="F644" s="54">
        <v>0</v>
      </c>
      <c r="G644" s="62">
        <f>E644*F644</f>
        <v>0</v>
      </c>
    </row>
    <row r="645" spans="1:10" ht="14.25">
      <c r="B645" s="38"/>
      <c r="C645" s="153" t="s">
        <v>440</v>
      </c>
      <c r="D645" s="29" t="s">
        <v>36</v>
      </c>
      <c r="E645" s="75">
        <v>180</v>
      </c>
      <c r="F645" s="54">
        <v>0</v>
      </c>
      <c r="G645" s="62">
        <f>E645*F645</f>
        <v>0</v>
      </c>
    </row>
    <row r="646" spans="1:10">
      <c r="B646" s="38"/>
      <c r="C646" s="153"/>
    </row>
    <row r="647" spans="1:10">
      <c r="B647" s="38">
        <v>11</v>
      </c>
      <c r="C647" s="153" t="s">
        <v>442</v>
      </c>
      <c r="D647" s="29" t="s">
        <v>38</v>
      </c>
      <c r="E647" s="75">
        <v>1</v>
      </c>
      <c r="F647" s="54">
        <v>0</v>
      </c>
      <c r="G647" s="62">
        <f>E647*F647</f>
        <v>0</v>
      </c>
    </row>
    <row r="648" spans="1:10">
      <c r="B648" s="38"/>
      <c r="C648" s="153"/>
    </row>
    <row r="649" spans="1:10" ht="51">
      <c r="B649" s="38"/>
      <c r="C649" s="158" t="s">
        <v>443</v>
      </c>
      <c r="D649" s="29"/>
      <c r="E649" s="75"/>
      <c r="F649" s="54"/>
      <c r="G649" s="62"/>
    </row>
    <row r="650" spans="1:10">
      <c r="B650" s="38"/>
      <c r="C650" s="154"/>
    </row>
    <row r="651" spans="1:10">
      <c r="B651" s="38"/>
      <c r="C651" s="155" t="s">
        <v>436</v>
      </c>
    </row>
    <row r="652" spans="1:10" ht="25.5">
      <c r="B652" s="38"/>
      <c r="C652" s="156" t="s">
        <v>437</v>
      </c>
      <c r="D652" s="29"/>
      <c r="E652" s="75"/>
      <c r="F652" s="54"/>
      <c r="G652" s="62"/>
    </row>
    <row r="653" spans="1:10">
      <c r="B653" s="38"/>
      <c r="C653" s="1"/>
    </row>
    <row r="654" spans="1:10" s="8" customFormat="1">
      <c r="A654" s="13"/>
      <c r="B654" s="33"/>
      <c r="C654" s="34" t="s">
        <v>428</v>
      </c>
      <c r="D654" s="35"/>
      <c r="E654" s="73"/>
      <c r="F654" s="58"/>
      <c r="G654" s="67">
        <f>SUM(G624:G653)</f>
        <v>0</v>
      </c>
      <c r="J654" s="21"/>
    </row>
    <row r="655" spans="1:10" s="8" customFormat="1">
      <c r="A655" s="13"/>
      <c r="B655" s="1"/>
      <c r="C655" s="100"/>
      <c r="D655" s="101"/>
      <c r="E655" s="102"/>
      <c r="F655" s="103"/>
      <c r="G655" s="104"/>
      <c r="J655" s="21"/>
    </row>
    <row r="656" spans="1:10">
      <c r="B656" s="38" t="s">
        <v>445</v>
      </c>
      <c r="C656" s="1" t="s">
        <v>446</v>
      </c>
    </row>
    <row r="657" spans="1:10">
      <c r="B657" s="38"/>
      <c r="C657" s="1"/>
    </row>
    <row r="658" spans="1:10" ht="76.5">
      <c r="B658" s="38">
        <v>1</v>
      </c>
      <c r="C658" s="157" t="s">
        <v>452</v>
      </c>
      <c r="D658" s="29" t="s">
        <v>13</v>
      </c>
      <c r="E658" s="75">
        <v>1</v>
      </c>
      <c r="F658" s="54">
        <v>0</v>
      </c>
      <c r="G658" s="62">
        <f>E658*F658</f>
        <v>0</v>
      </c>
    </row>
    <row r="659" spans="1:10">
      <c r="B659" s="38"/>
      <c r="C659" s="153"/>
    </row>
    <row r="660" spans="1:10">
      <c r="B660" s="38">
        <v>2</v>
      </c>
      <c r="C660" s="153" t="s">
        <v>448</v>
      </c>
      <c r="D660" s="29" t="s">
        <v>13</v>
      </c>
      <c r="E660" s="75">
        <v>1</v>
      </c>
      <c r="F660" s="54">
        <v>0</v>
      </c>
      <c r="G660" s="62">
        <f>E660*F660</f>
        <v>0</v>
      </c>
    </row>
    <row r="661" spans="1:10">
      <c r="B661" s="38"/>
      <c r="C661" s="153"/>
    </row>
    <row r="662" spans="1:10" ht="38.25">
      <c r="B662" s="38">
        <v>3</v>
      </c>
      <c r="C662" s="153" t="s">
        <v>449</v>
      </c>
      <c r="D662" s="29"/>
      <c r="E662" s="75"/>
      <c r="F662" s="54"/>
      <c r="G662" s="62"/>
    </row>
    <row r="663" spans="1:10">
      <c r="B663" s="38"/>
      <c r="C663" s="153"/>
      <c r="D663" s="29"/>
      <c r="E663" s="75"/>
      <c r="F663" s="54"/>
      <c r="G663" s="62"/>
    </row>
    <row r="664" spans="1:10">
      <c r="B664" s="38"/>
      <c r="C664" s="153" t="s">
        <v>450</v>
      </c>
      <c r="D664" s="29" t="s">
        <v>36</v>
      </c>
      <c r="E664" s="75">
        <v>85</v>
      </c>
      <c r="F664" s="54">
        <v>0</v>
      </c>
      <c r="G664" s="62">
        <f>E664*F664</f>
        <v>0</v>
      </c>
    </row>
    <row r="665" spans="1:10" ht="14.25">
      <c r="B665" s="38"/>
      <c r="C665" s="153" t="s">
        <v>440</v>
      </c>
      <c r="D665" s="29" t="s">
        <v>36</v>
      </c>
      <c r="E665" s="75">
        <v>65</v>
      </c>
      <c r="F665" s="54">
        <v>0</v>
      </c>
      <c r="G665" s="62">
        <f>E665*F665</f>
        <v>0</v>
      </c>
    </row>
    <row r="666" spans="1:10">
      <c r="B666" s="38"/>
      <c r="C666" s="153"/>
    </row>
    <row r="667" spans="1:10" ht="81" customHeight="1">
      <c r="B667" s="38">
        <v>4</v>
      </c>
      <c r="C667" s="153" t="s">
        <v>451</v>
      </c>
      <c r="D667" s="29" t="s">
        <v>38</v>
      </c>
      <c r="E667" s="75">
        <v>1</v>
      </c>
      <c r="F667" s="54">
        <v>0</v>
      </c>
      <c r="G667" s="62">
        <f>E667*F667</f>
        <v>0</v>
      </c>
    </row>
    <row r="668" spans="1:10">
      <c r="B668" s="38"/>
      <c r="C668" s="1"/>
    </row>
    <row r="669" spans="1:10" s="8" customFormat="1">
      <c r="A669" s="13"/>
      <c r="B669" s="33"/>
      <c r="C669" s="34" t="s">
        <v>447</v>
      </c>
      <c r="D669" s="35"/>
      <c r="E669" s="73"/>
      <c r="F669" s="58"/>
      <c r="G669" s="67">
        <f>SUM(G658:G668)</f>
        <v>0</v>
      </c>
      <c r="J669" s="21"/>
    </row>
    <row r="670" spans="1:10" s="8" customFormat="1">
      <c r="A670" s="13"/>
      <c r="B670" s="1"/>
      <c r="C670" s="100"/>
      <c r="D670" s="101"/>
      <c r="E670" s="102"/>
      <c r="F670" s="103"/>
      <c r="G670" s="104"/>
      <c r="J670" s="21"/>
    </row>
    <row r="671" spans="1:10">
      <c r="B671" s="38" t="s">
        <v>453</v>
      </c>
      <c r="C671" s="1" t="s">
        <v>454</v>
      </c>
    </row>
    <row r="672" spans="1:10">
      <c r="B672" s="38"/>
      <c r="C672" s="1"/>
    </row>
    <row r="673" spans="2:10">
      <c r="B673" s="38">
        <v>1</v>
      </c>
      <c r="C673" s="163" t="s">
        <v>469</v>
      </c>
      <c r="D673" s="29"/>
      <c r="E673" s="75"/>
      <c r="F673" s="54"/>
      <c r="G673" s="62"/>
    </row>
    <row r="674" spans="2:10">
      <c r="B674" s="38"/>
      <c r="C674" s="159"/>
      <c r="D674" s="29"/>
      <c r="E674" s="75"/>
      <c r="F674" s="54"/>
      <c r="G674" s="62"/>
    </row>
    <row r="675" spans="2:10">
      <c r="B675" s="165" t="s">
        <v>39</v>
      </c>
      <c r="C675" s="160" t="s">
        <v>457</v>
      </c>
      <c r="D675" s="29" t="s">
        <v>13</v>
      </c>
      <c r="E675" s="75">
        <v>1</v>
      </c>
      <c r="F675" s="54">
        <v>0</v>
      </c>
      <c r="G675" s="62">
        <f>E675*F675</f>
        <v>0</v>
      </c>
      <c r="J675" s="164"/>
    </row>
    <row r="676" spans="2:10">
      <c r="B676" s="165"/>
      <c r="C676" s="160"/>
      <c r="D676" s="29"/>
      <c r="E676" s="75"/>
      <c r="F676" s="54"/>
      <c r="G676" s="62"/>
      <c r="J676" s="164"/>
    </row>
    <row r="677" spans="2:10">
      <c r="B677" s="165" t="s">
        <v>39</v>
      </c>
      <c r="C677" s="160" t="s">
        <v>458</v>
      </c>
      <c r="D677" s="29" t="s">
        <v>13</v>
      </c>
      <c r="E677" s="75">
        <v>1</v>
      </c>
      <c r="F677" s="54">
        <v>0</v>
      </c>
      <c r="G677" s="62">
        <f>E677*F677</f>
        <v>0</v>
      </c>
      <c r="J677" s="164"/>
    </row>
    <row r="678" spans="2:10">
      <c r="B678" s="165"/>
      <c r="C678" s="160"/>
      <c r="D678" s="29"/>
      <c r="E678" s="75"/>
      <c r="F678" s="54"/>
      <c r="G678" s="62"/>
      <c r="J678" s="164"/>
    </row>
    <row r="679" spans="2:10" ht="15.75" customHeight="1">
      <c r="B679" s="165" t="s">
        <v>39</v>
      </c>
      <c r="C679" s="162" t="s">
        <v>459</v>
      </c>
      <c r="D679" s="29" t="s">
        <v>13</v>
      </c>
      <c r="E679" s="75">
        <v>1</v>
      </c>
      <c r="F679" s="54">
        <v>0</v>
      </c>
      <c r="G679" s="62">
        <f>E679*F679</f>
        <v>0</v>
      </c>
    </row>
    <row r="680" spans="2:10" ht="15.75" customHeight="1">
      <c r="B680" s="165"/>
      <c r="C680" s="162"/>
      <c r="D680" s="29"/>
      <c r="E680" s="75"/>
      <c r="F680" s="54"/>
      <c r="G680" s="62"/>
    </row>
    <row r="681" spans="2:10">
      <c r="B681" s="165" t="s">
        <v>39</v>
      </c>
      <c r="C681" s="160" t="s">
        <v>460</v>
      </c>
      <c r="D681" s="29" t="s">
        <v>13</v>
      </c>
      <c r="E681" s="75">
        <v>1</v>
      </c>
      <c r="F681" s="54">
        <v>0</v>
      </c>
      <c r="G681" s="62">
        <f>E681*F681</f>
        <v>0</v>
      </c>
    </row>
    <row r="682" spans="2:10">
      <c r="B682" s="165"/>
      <c r="C682" s="160"/>
      <c r="D682" s="29"/>
      <c r="E682" s="75"/>
      <c r="F682" s="54"/>
      <c r="G682" s="62"/>
    </row>
    <row r="683" spans="2:10">
      <c r="B683" s="165" t="s">
        <v>39</v>
      </c>
      <c r="C683" s="160" t="s">
        <v>461</v>
      </c>
      <c r="D683" s="29" t="s">
        <v>13</v>
      </c>
      <c r="E683" s="75">
        <v>1</v>
      </c>
      <c r="F683" s="54">
        <v>0</v>
      </c>
      <c r="G683" s="62">
        <f>E683*F683</f>
        <v>0</v>
      </c>
    </row>
    <row r="684" spans="2:10">
      <c r="B684" s="165"/>
      <c r="C684" s="160"/>
      <c r="D684" s="29"/>
      <c r="E684" s="75"/>
      <c r="F684" s="54"/>
      <c r="G684" s="62"/>
    </row>
    <row r="685" spans="2:10">
      <c r="B685" s="165" t="s">
        <v>39</v>
      </c>
      <c r="C685" s="160" t="s">
        <v>462</v>
      </c>
      <c r="D685" s="29" t="s">
        <v>13</v>
      </c>
      <c r="E685" s="75">
        <v>2</v>
      </c>
      <c r="F685" s="54">
        <v>0</v>
      </c>
      <c r="G685" s="62">
        <f>E685*F685</f>
        <v>0</v>
      </c>
    </row>
    <row r="686" spans="2:10">
      <c r="B686" s="165"/>
      <c r="C686" s="160"/>
      <c r="D686" s="29"/>
      <c r="E686" s="75"/>
      <c r="F686" s="54"/>
      <c r="G686" s="62"/>
    </row>
    <row r="687" spans="2:10">
      <c r="B687" s="165" t="s">
        <v>39</v>
      </c>
      <c r="C687" s="160" t="s">
        <v>463</v>
      </c>
      <c r="D687" s="29" t="s">
        <v>13</v>
      </c>
      <c r="E687" s="75">
        <v>1</v>
      </c>
      <c r="F687" s="54">
        <v>0</v>
      </c>
      <c r="G687" s="62">
        <f>E687*F687</f>
        <v>0</v>
      </c>
    </row>
    <row r="688" spans="2:10">
      <c r="B688" s="165"/>
      <c r="C688" s="160"/>
      <c r="D688" s="29"/>
      <c r="E688" s="75"/>
      <c r="F688" s="54"/>
      <c r="G688" s="62"/>
    </row>
    <row r="689" spans="1:10">
      <c r="B689" s="165" t="s">
        <v>39</v>
      </c>
      <c r="C689" s="160" t="s">
        <v>464</v>
      </c>
      <c r="D689" s="29" t="s">
        <v>13</v>
      </c>
      <c r="E689" s="75">
        <v>1</v>
      </c>
      <c r="F689" s="54">
        <v>0</v>
      </c>
      <c r="G689" s="62">
        <f>E689*F689</f>
        <v>0</v>
      </c>
    </row>
    <row r="690" spans="1:10">
      <c r="B690" s="165"/>
      <c r="C690" s="160"/>
      <c r="D690" s="29"/>
      <c r="E690" s="75"/>
      <c r="F690" s="54"/>
      <c r="G690" s="62"/>
    </row>
    <row r="691" spans="1:10" ht="18.75" customHeight="1">
      <c r="B691" s="165" t="s">
        <v>39</v>
      </c>
      <c r="C691" s="162" t="s">
        <v>465</v>
      </c>
      <c r="D691" s="29" t="s">
        <v>13</v>
      </c>
      <c r="E691" s="75">
        <v>2</v>
      </c>
      <c r="F691" s="54">
        <v>0</v>
      </c>
      <c r="G691" s="62">
        <f>E691*F691</f>
        <v>0</v>
      </c>
    </row>
    <row r="692" spans="1:10">
      <c r="B692" s="165"/>
      <c r="C692" s="160"/>
      <c r="D692" s="29"/>
      <c r="E692" s="75"/>
      <c r="F692" s="54"/>
      <c r="G692" s="62"/>
    </row>
    <row r="693" spans="1:10">
      <c r="B693" s="165" t="s">
        <v>39</v>
      </c>
      <c r="C693" s="160" t="s">
        <v>466</v>
      </c>
      <c r="D693" s="29" t="s">
        <v>36</v>
      </c>
      <c r="E693" s="75">
        <v>120</v>
      </c>
      <c r="F693" s="54"/>
      <c r="G693" s="62">
        <f>E693*F693</f>
        <v>0</v>
      </c>
    </row>
    <row r="694" spans="1:10">
      <c r="B694" s="165"/>
      <c r="C694" s="160"/>
      <c r="D694" s="29"/>
      <c r="E694" s="75"/>
      <c r="F694" s="54"/>
      <c r="G694" s="62"/>
    </row>
    <row r="695" spans="1:10">
      <c r="B695" s="165" t="s">
        <v>39</v>
      </c>
      <c r="C695" s="160" t="s">
        <v>467</v>
      </c>
      <c r="D695" s="29" t="s">
        <v>13</v>
      </c>
      <c r="E695" s="75">
        <v>2</v>
      </c>
      <c r="F695" s="54">
        <v>0</v>
      </c>
      <c r="G695" s="62">
        <f>E695*F695</f>
        <v>0</v>
      </c>
    </row>
    <row r="696" spans="1:10">
      <c r="B696" s="165"/>
      <c r="C696" s="160"/>
      <c r="D696" s="29"/>
      <c r="E696" s="75"/>
      <c r="F696" s="54"/>
      <c r="G696" s="62"/>
    </row>
    <row r="697" spans="1:10">
      <c r="B697" s="165" t="s">
        <v>39</v>
      </c>
      <c r="C697" s="161" t="s">
        <v>468</v>
      </c>
      <c r="D697" s="29" t="s">
        <v>38</v>
      </c>
      <c r="E697" s="75">
        <v>1</v>
      </c>
      <c r="F697" s="54">
        <v>0</v>
      </c>
      <c r="G697" s="62">
        <f>E697*F697</f>
        <v>0</v>
      </c>
    </row>
    <row r="698" spans="1:10">
      <c r="B698" s="165"/>
      <c r="C698" s="161"/>
      <c r="D698" s="29"/>
      <c r="E698" s="75"/>
      <c r="F698" s="54"/>
      <c r="G698" s="62"/>
    </row>
    <row r="699" spans="1:10" ht="20.25" customHeight="1">
      <c r="B699" s="165" t="s">
        <v>39</v>
      </c>
      <c r="C699" s="161" t="s">
        <v>456</v>
      </c>
      <c r="D699" s="29" t="s">
        <v>38</v>
      </c>
      <c r="E699" s="75">
        <v>1</v>
      </c>
      <c r="F699" s="54">
        <v>0</v>
      </c>
      <c r="G699" s="62">
        <f>E699*F699</f>
        <v>0</v>
      </c>
    </row>
    <row r="700" spans="1:10">
      <c r="B700" s="38"/>
      <c r="C700" s="160"/>
      <c r="D700" s="29"/>
      <c r="E700" s="75"/>
      <c r="F700" s="54"/>
      <c r="G700" s="62"/>
    </row>
    <row r="701" spans="1:10" ht="38.25">
      <c r="B701" s="38"/>
      <c r="C701" s="160" t="s">
        <v>470</v>
      </c>
      <c r="D701" s="29"/>
      <c r="E701" s="75"/>
      <c r="F701" s="54"/>
      <c r="G701" s="62"/>
    </row>
    <row r="702" spans="1:10">
      <c r="B702" s="38"/>
      <c r="C702" s="1"/>
    </row>
    <row r="703" spans="1:10" s="8" customFormat="1">
      <c r="A703" s="13"/>
      <c r="B703" s="33"/>
      <c r="C703" s="34" t="s">
        <v>455</v>
      </c>
      <c r="D703" s="35"/>
      <c r="E703" s="73"/>
      <c r="F703" s="58"/>
      <c r="G703" s="67">
        <f>SUM(G673:G702)</f>
        <v>0</v>
      </c>
      <c r="J703" s="21"/>
    </row>
    <row r="704" spans="1:10">
      <c r="B704" s="38"/>
      <c r="C704" s="1"/>
    </row>
    <row r="705" spans="2:10">
      <c r="B705" s="38"/>
      <c r="C705" s="1"/>
    </row>
    <row r="706" spans="2:10">
      <c r="C706" s="39"/>
    </row>
    <row r="707" spans="2:10" s="8" customFormat="1">
      <c r="B707" s="80"/>
      <c r="C707" s="51" t="s">
        <v>59</v>
      </c>
      <c r="D707" s="81"/>
      <c r="E707" s="82"/>
      <c r="F707" s="83"/>
      <c r="G707" s="84"/>
      <c r="J707" s="21"/>
    </row>
    <row r="708" spans="2:10" s="8" customFormat="1">
      <c r="B708" s="38"/>
      <c r="C708" s="85"/>
      <c r="D708" s="46"/>
      <c r="E708" s="76"/>
      <c r="F708" s="86"/>
      <c r="G708" s="87"/>
      <c r="J708" s="21"/>
    </row>
    <row r="709" spans="2:10" s="8" customFormat="1">
      <c r="B709" s="38" t="s">
        <v>58</v>
      </c>
      <c r="C709" s="1" t="s">
        <v>256</v>
      </c>
      <c r="D709" s="81"/>
      <c r="E709" s="82"/>
      <c r="F709" s="83"/>
      <c r="G709" s="84"/>
      <c r="J709" s="21"/>
    </row>
    <row r="710" spans="2:10" s="8" customFormat="1">
      <c r="B710" s="38"/>
      <c r="C710" s="85"/>
      <c r="D710" s="46"/>
      <c r="E710" s="76"/>
      <c r="F710" s="86"/>
      <c r="G710" s="87"/>
      <c r="J710" s="21"/>
    </row>
    <row r="711" spans="2:10" s="8" customFormat="1">
      <c r="B711" s="80" t="s">
        <v>31</v>
      </c>
      <c r="C711" s="51" t="s">
        <v>12</v>
      </c>
      <c r="D711" s="81"/>
      <c r="E711" s="82"/>
      <c r="F711" s="83"/>
      <c r="G711" s="84">
        <f>G84</f>
        <v>0</v>
      </c>
      <c r="J711" s="21"/>
    </row>
    <row r="712" spans="2:10" s="8" customFormat="1">
      <c r="B712" s="38"/>
      <c r="C712" s="85"/>
      <c r="D712" s="46"/>
      <c r="E712" s="76"/>
      <c r="F712" s="86"/>
      <c r="G712" s="87"/>
      <c r="J712" s="21"/>
    </row>
    <row r="713" spans="2:10" s="8" customFormat="1">
      <c r="B713" s="80" t="s">
        <v>32</v>
      </c>
      <c r="C713" s="51" t="s">
        <v>15</v>
      </c>
      <c r="D713" s="81"/>
      <c r="E713" s="82"/>
      <c r="F713" s="83"/>
      <c r="G713" s="84">
        <f>G165</f>
        <v>0</v>
      </c>
      <c r="J713" s="21"/>
    </row>
    <row r="714" spans="2:10" s="8" customFormat="1">
      <c r="B714" s="38"/>
      <c r="C714" s="85"/>
      <c r="D714" s="46"/>
      <c r="E714" s="76"/>
      <c r="F714" s="86"/>
      <c r="G714" s="87"/>
      <c r="J714" s="21"/>
    </row>
    <row r="715" spans="2:10" s="8" customFormat="1">
      <c r="B715" s="80" t="s">
        <v>60</v>
      </c>
      <c r="C715" s="51" t="s">
        <v>156</v>
      </c>
      <c r="D715" s="81"/>
      <c r="E715" s="82"/>
      <c r="F715" s="83"/>
      <c r="G715" s="84">
        <f>G203</f>
        <v>0</v>
      </c>
      <c r="J715" s="21"/>
    </row>
    <row r="716" spans="2:10" s="8" customFormat="1">
      <c r="B716" s="38"/>
      <c r="C716" s="85"/>
      <c r="D716" s="46"/>
      <c r="E716" s="76"/>
      <c r="F716" s="86"/>
      <c r="G716" s="87"/>
      <c r="J716" s="21"/>
    </row>
    <row r="717" spans="2:10" s="8" customFormat="1">
      <c r="B717" s="80" t="s">
        <v>61</v>
      </c>
      <c r="C717" s="51" t="s">
        <v>47</v>
      </c>
      <c r="D717" s="81"/>
      <c r="E717" s="82"/>
      <c r="F717" s="83"/>
      <c r="G717" s="84">
        <f>G230</f>
        <v>0</v>
      </c>
      <c r="J717" s="21"/>
    </row>
    <row r="718" spans="2:10" s="8" customFormat="1">
      <c r="B718" s="38"/>
      <c r="C718" s="51"/>
      <c r="D718" s="46"/>
      <c r="E718" s="76"/>
      <c r="F718" s="86"/>
      <c r="G718" s="87"/>
      <c r="J718" s="21"/>
    </row>
    <row r="719" spans="2:10" s="8" customFormat="1">
      <c r="B719" s="80" t="s">
        <v>62</v>
      </c>
      <c r="C719" s="51" t="s">
        <v>53</v>
      </c>
      <c r="D719" s="81"/>
      <c r="E719" s="82"/>
      <c r="F719" s="83"/>
      <c r="G719" s="84">
        <f>G246</f>
        <v>0</v>
      </c>
      <c r="J719" s="21"/>
    </row>
    <row r="720" spans="2:10" s="8" customFormat="1">
      <c r="B720" s="80"/>
      <c r="C720" s="85"/>
      <c r="D720" s="46"/>
      <c r="E720" s="76"/>
      <c r="F720" s="86"/>
      <c r="G720" s="87"/>
      <c r="J720" s="21"/>
    </row>
    <row r="722" spans="1:10" s="8" customFormat="1">
      <c r="A722" s="13"/>
      <c r="B722" s="33"/>
      <c r="C722" s="34" t="s">
        <v>281</v>
      </c>
      <c r="D722" s="35"/>
      <c r="E722" s="73"/>
      <c r="F722" s="58"/>
      <c r="G722" s="67">
        <f>SUM(G711:G720)</f>
        <v>0</v>
      </c>
      <c r="J722" s="21"/>
    </row>
    <row r="723" spans="1:10" s="8" customFormat="1">
      <c r="A723" s="13"/>
      <c r="B723" s="1"/>
      <c r="C723" s="100"/>
      <c r="D723" s="101"/>
      <c r="E723" s="102"/>
      <c r="F723" s="103"/>
      <c r="G723" s="104"/>
      <c r="J723" s="21"/>
    </row>
    <row r="724" spans="1:10" s="8" customFormat="1">
      <c r="A724" s="13"/>
      <c r="B724" s="1"/>
      <c r="C724" s="100"/>
      <c r="D724" s="101"/>
      <c r="E724" s="102"/>
      <c r="F724" s="103"/>
      <c r="G724" s="104"/>
      <c r="J724" s="21"/>
    </row>
    <row r="725" spans="1:10" s="8" customFormat="1">
      <c r="B725" s="38" t="s">
        <v>58</v>
      </c>
      <c r="C725" s="1" t="s">
        <v>279</v>
      </c>
      <c r="D725" s="81"/>
      <c r="E725" s="82"/>
      <c r="F725" s="83"/>
      <c r="G725" s="84"/>
      <c r="J725" s="21"/>
    </row>
    <row r="726" spans="1:10" s="8" customFormat="1">
      <c r="B726" s="38"/>
      <c r="C726" s="1"/>
      <c r="D726" s="81"/>
      <c r="E726" s="82"/>
      <c r="F726" s="83"/>
      <c r="G726" s="84"/>
      <c r="J726" s="21"/>
    </row>
    <row r="727" spans="1:10" s="8" customFormat="1">
      <c r="B727" s="38">
        <v>1</v>
      </c>
      <c r="C727" s="1" t="s">
        <v>6</v>
      </c>
      <c r="D727" s="81"/>
      <c r="E727" s="82"/>
      <c r="F727" s="83"/>
      <c r="G727" s="84">
        <f>G311</f>
        <v>0</v>
      </c>
      <c r="J727" s="21"/>
    </row>
    <row r="728" spans="1:10" s="8" customFormat="1">
      <c r="B728" s="38"/>
      <c r="C728" s="1"/>
      <c r="D728" s="81"/>
      <c r="E728" s="82"/>
      <c r="F728" s="83"/>
      <c r="G728" s="84"/>
      <c r="J728" s="21"/>
    </row>
    <row r="729" spans="1:10" s="8" customFormat="1">
      <c r="B729" s="38">
        <v>2</v>
      </c>
      <c r="C729" s="1" t="s">
        <v>2</v>
      </c>
      <c r="D729" s="81"/>
      <c r="E729" s="82"/>
      <c r="F729" s="83"/>
      <c r="G729" s="84">
        <f>G411</f>
        <v>0</v>
      </c>
      <c r="J729" s="21"/>
    </row>
    <row r="730" spans="1:10" s="8" customFormat="1">
      <c r="B730" s="38"/>
      <c r="C730" s="1"/>
      <c r="D730" s="81"/>
      <c r="E730" s="82"/>
      <c r="F730" s="83"/>
      <c r="G730" s="84"/>
      <c r="J730" s="21"/>
    </row>
    <row r="731" spans="1:10" s="8" customFormat="1">
      <c r="B731" s="38">
        <v>3</v>
      </c>
      <c r="C731" s="1" t="s">
        <v>167</v>
      </c>
      <c r="D731" s="81"/>
      <c r="E731" s="82"/>
      <c r="F731" s="83"/>
      <c r="G731" s="84">
        <f>G521</f>
        <v>0</v>
      </c>
      <c r="J731" s="21"/>
    </row>
    <row r="732" spans="1:10" s="8" customFormat="1">
      <c r="B732" s="38"/>
      <c r="C732" s="1"/>
      <c r="D732" s="81"/>
      <c r="E732" s="82"/>
      <c r="F732" s="83"/>
      <c r="G732" s="84"/>
      <c r="J732" s="21"/>
    </row>
    <row r="733" spans="1:10" s="8" customFormat="1">
      <c r="B733" s="38">
        <v>4</v>
      </c>
      <c r="C733" s="1" t="s">
        <v>340</v>
      </c>
      <c r="D733" s="81"/>
      <c r="E733" s="82"/>
      <c r="F733" s="83"/>
      <c r="G733" s="84">
        <f>G590</f>
        <v>0</v>
      </c>
      <c r="J733" s="21"/>
    </row>
    <row r="734" spans="1:10" s="8" customFormat="1">
      <c r="B734" s="38"/>
      <c r="C734" s="1"/>
      <c r="D734" s="81"/>
      <c r="E734" s="82"/>
      <c r="F734" s="83"/>
      <c r="G734" s="84"/>
      <c r="J734" s="21"/>
    </row>
    <row r="735" spans="1:10" s="8" customFormat="1">
      <c r="B735" s="38">
        <v>5</v>
      </c>
      <c r="C735" s="1" t="s">
        <v>409</v>
      </c>
      <c r="D735" s="81"/>
      <c r="E735" s="82"/>
      <c r="F735" s="83"/>
      <c r="G735" s="84">
        <f>G619</f>
        <v>0</v>
      </c>
      <c r="J735" s="21"/>
    </row>
    <row r="736" spans="1:10" s="8" customFormat="1">
      <c r="B736" s="38"/>
      <c r="C736" s="1"/>
      <c r="D736" s="81"/>
      <c r="E736" s="82"/>
      <c r="F736" s="83"/>
      <c r="G736" s="84"/>
      <c r="J736" s="21"/>
    </row>
    <row r="737" spans="1:10" s="8" customFormat="1">
      <c r="B737" s="38">
        <v>6</v>
      </c>
      <c r="C737" s="1" t="s">
        <v>426</v>
      </c>
      <c r="D737" s="81"/>
      <c r="E737" s="82"/>
      <c r="F737" s="83"/>
      <c r="G737" s="84">
        <f>G654</f>
        <v>0</v>
      </c>
      <c r="J737" s="21"/>
    </row>
    <row r="738" spans="1:10" s="8" customFormat="1">
      <c r="B738" s="38"/>
      <c r="C738" s="1"/>
      <c r="D738" s="81"/>
      <c r="E738" s="82"/>
      <c r="F738" s="83"/>
      <c r="G738" s="84"/>
      <c r="J738" s="21"/>
    </row>
    <row r="739" spans="1:10" s="8" customFormat="1" ht="12" customHeight="1">
      <c r="B739" s="38">
        <v>7</v>
      </c>
      <c r="C739" s="1" t="s">
        <v>446</v>
      </c>
      <c r="D739" s="81"/>
      <c r="E739" s="82"/>
      <c r="F739" s="83"/>
      <c r="G739" s="84">
        <f>G669</f>
        <v>0</v>
      </c>
      <c r="J739" s="21"/>
    </row>
    <row r="740" spans="1:10" s="8" customFormat="1" ht="12" customHeight="1">
      <c r="B740" s="38"/>
      <c r="C740" s="1"/>
      <c r="D740" s="81"/>
      <c r="E740" s="82"/>
      <c r="F740" s="83"/>
      <c r="G740" s="84"/>
      <c r="J740" s="21"/>
    </row>
    <row r="741" spans="1:10" s="8" customFormat="1" ht="12" customHeight="1">
      <c r="B741" s="38">
        <v>8</v>
      </c>
      <c r="C741" s="1" t="s">
        <v>454</v>
      </c>
      <c r="D741" s="81"/>
      <c r="E741" s="82"/>
      <c r="F741" s="83"/>
      <c r="G741" s="84">
        <f>G703</f>
        <v>0</v>
      </c>
      <c r="J741" s="21"/>
    </row>
    <row r="742" spans="1:10" s="8" customFormat="1" ht="12" customHeight="1">
      <c r="B742" s="38"/>
      <c r="C742" s="1"/>
      <c r="D742" s="81"/>
      <c r="E742" s="82"/>
      <c r="F742" s="83"/>
      <c r="G742" s="84"/>
      <c r="J742" s="21"/>
    </row>
    <row r="743" spans="1:10" s="8" customFormat="1" ht="25.5">
      <c r="A743" s="13"/>
      <c r="B743" s="33"/>
      <c r="C743" s="34" t="s">
        <v>280</v>
      </c>
      <c r="D743" s="35"/>
      <c r="E743" s="73"/>
      <c r="F743" s="58"/>
      <c r="G743" s="67">
        <f>SUM(G727:G742)</f>
        <v>0</v>
      </c>
      <c r="J743" s="21"/>
    </row>
    <row r="744" spans="1:10" s="8" customFormat="1">
      <c r="B744" s="80"/>
      <c r="D744" s="81"/>
      <c r="E744" s="82"/>
      <c r="F744" s="83"/>
      <c r="G744" s="84"/>
      <c r="J744" s="21"/>
    </row>
    <row r="745" spans="1:10" s="8" customFormat="1">
      <c r="A745" s="13"/>
      <c r="B745" s="33"/>
      <c r="C745" s="34" t="s">
        <v>63</v>
      </c>
      <c r="D745" s="35"/>
      <c r="E745" s="73"/>
      <c r="F745" s="58"/>
      <c r="G745" s="67">
        <f>G722+G743</f>
        <v>0</v>
      </c>
      <c r="J745" s="21"/>
    </row>
    <row r="749" spans="1:10">
      <c r="B749" s="38"/>
      <c r="C749" s="1"/>
    </row>
    <row r="752" spans="1:10">
      <c r="C752" s="39"/>
    </row>
    <row r="753" spans="3:7">
      <c r="C753" s="39"/>
    </row>
    <row r="754" spans="3:7">
      <c r="C754" s="49"/>
      <c r="D754" s="29"/>
      <c r="E754" s="75"/>
      <c r="F754" s="54"/>
      <c r="G754" s="62"/>
    </row>
    <row r="755" spans="3:7">
      <c r="C755" s="49"/>
      <c r="D755" s="29"/>
      <c r="E755" s="75"/>
      <c r="F755" s="54"/>
      <c r="G755" s="62"/>
    </row>
    <row r="756" spans="3:7">
      <c r="C756" s="49"/>
      <c r="D756" s="29"/>
      <c r="E756" s="75"/>
      <c r="F756" s="54"/>
      <c r="G756" s="62"/>
    </row>
    <row r="757" spans="3:7">
      <c r="C757" s="49"/>
      <c r="D757" s="29"/>
      <c r="E757" s="75"/>
      <c r="F757" s="54"/>
      <c r="G757" s="62"/>
    </row>
    <row r="758" spans="3:7">
      <c r="C758" s="49"/>
      <c r="D758" s="29"/>
      <c r="E758" s="75"/>
      <c r="F758" s="54"/>
      <c r="G758" s="62"/>
    </row>
    <row r="759" spans="3:7">
      <c r="C759" s="49"/>
    </row>
    <row r="760" spans="3:7">
      <c r="C760" s="39"/>
    </row>
    <row r="761" spans="3:7">
      <c r="C761" s="39"/>
    </row>
    <row r="762" spans="3:7">
      <c r="C762" s="49"/>
      <c r="D762" s="29"/>
      <c r="E762" s="75"/>
      <c r="F762" s="54"/>
      <c r="G762" s="62"/>
    </row>
    <row r="763" spans="3:7">
      <c r="C763" s="49"/>
      <c r="D763" s="29"/>
      <c r="E763" s="75"/>
      <c r="F763" s="54"/>
      <c r="G763" s="62"/>
    </row>
    <row r="764" spans="3:7">
      <c r="C764" s="49"/>
      <c r="D764" s="29"/>
      <c r="E764" s="75"/>
      <c r="F764" s="54"/>
      <c r="G764" s="62"/>
    </row>
    <row r="765" spans="3:7">
      <c r="C765" s="49"/>
    </row>
    <row r="766" spans="3:7">
      <c r="C766" s="39"/>
      <c r="D766" s="29"/>
      <c r="E766" s="75"/>
      <c r="F766" s="54"/>
      <c r="G766" s="62"/>
    </row>
    <row r="767" spans="3:7">
      <c r="C767" s="50"/>
    </row>
    <row r="770" spans="2:7">
      <c r="B770" s="38"/>
      <c r="C770" s="1"/>
    </row>
    <row r="772" spans="2:7">
      <c r="C772" s="39"/>
    </row>
    <row r="773" spans="2:7">
      <c r="C773" s="39"/>
    </row>
    <row r="774" spans="2:7">
      <c r="C774" s="49"/>
      <c r="D774" s="29"/>
      <c r="E774" s="75"/>
      <c r="F774" s="54"/>
      <c r="G774" s="62"/>
    </row>
    <row r="775" spans="2:7">
      <c r="C775" s="39"/>
    </row>
    <row r="776" spans="2:7">
      <c r="C776" s="49"/>
      <c r="D776" s="29"/>
      <c r="E776" s="75"/>
      <c r="F776" s="54"/>
      <c r="G776" s="62"/>
    </row>
    <row r="777" spans="2:7">
      <c r="C777" s="51"/>
    </row>
    <row r="778" spans="2:7">
      <c r="C778" s="49"/>
      <c r="D778" s="29"/>
      <c r="E778" s="75"/>
      <c r="F778" s="54"/>
      <c r="G778" s="62"/>
    </row>
    <row r="779" spans="2:7">
      <c r="C779" s="39"/>
    </row>
    <row r="780" spans="2:7">
      <c r="C780" s="49"/>
      <c r="D780" s="29"/>
      <c r="E780" s="75"/>
      <c r="F780" s="54"/>
      <c r="G780" s="62"/>
    </row>
    <row r="781" spans="2:7">
      <c r="C781" s="49"/>
    </row>
    <row r="782" spans="2:7">
      <c r="C782" s="49"/>
      <c r="D782" s="29"/>
      <c r="E782" s="75"/>
      <c r="F782" s="54"/>
      <c r="G782" s="62"/>
    </row>
    <row r="783" spans="2:7">
      <c r="C783" s="39"/>
    </row>
    <row r="784" spans="2:7">
      <c r="C784" s="39"/>
      <c r="D784" s="29"/>
      <c r="E784" s="75"/>
      <c r="F784" s="54"/>
      <c r="G784" s="62"/>
    </row>
    <row r="785" spans="1:7">
      <c r="C785" s="39"/>
    </row>
    <row r="786" spans="1:7">
      <c r="C786" s="39"/>
      <c r="D786" s="29"/>
      <c r="E786" s="75"/>
      <c r="F786" s="54"/>
      <c r="G786" s="62"/>
    </row>
    <row r="788" spans="1:7">
      <c r="A788" s="13"/>
      <c r="B788" s="10"/>
      <c r="C788" s="5"/>
      <c r="D788" s="16"/>
      <c r="E788" s="71"/>
      <c r="F788" s="55"/>
      <c r="G788" s="63"/>
    </row>
  </sheetData>
  <sheetProtection selectLockedCells="1"/>
  <protectedRanges>
    <protectedRange sqref="F69:G69 F85:G89 F102:G103 F106:G108 F128:G130 F134:G134 F142:G142 F789:G65536 F520:G520 F468:G468 F144:G145 F150:G150 F154:G154 F156:G156 F164:G164 F765:G765 F787:G787 F205:G208 F112:G114 F245:G245 F771:G773 F775:G775 F777:G777 F779:G779 F781:G781 F783:G783 F785:G785 F167:G168 F227:G227 F229:G229 F310:G310 F254:G256 F258:G258 F260:G260 F262:G262 F264:G264 F247:G247 F215:G217 F301:G301 F303:G303 F759:G761 F314:G314 F706:G707 F711:G711 F744:G744 F713:G713 F715:G715 F717:G717 F746:G748 F767:G769 F750:G753 F312:G312 F1:G1 F450:G450 F458:G458 F460:G462 F452:G452 F454:G454 F456:G456 F502:G502 F231:G231 F290:G292 F470:G470 F472:G472 F474:G474 F482:G482 F522:G522 F414:G416 F444:G446 F427:G427 F429:G429 F432:G432 F202:G202 F74:G80 F249:G252 F719:G719 F442:G442 F418:G424 F476:G476 F478:G478 F464:G466 F505:G506 F18:G35 F38:G67 F13:G14" name="Range1"/>
    <protectedRange sqref="F165:G166 F68:G68 F70:G71 G84 F115:G118 F127:G127 F228:G228 F143:G143 F131:G133 F157:G158 F155:G155 F81:G83 F104:G105 F203:G204 F230:G230 F246:G246 F73:G73 F151:G153 F109:G111 F218:G223 F146:G149 F135:G141 F90:G94 F225:G226 F293:G295 F209:G214 F299:G299" name="Range1_1"/>
    <protectedRange sqref="F15:G17" name="Range1_3"/>
    <protectedRange sqref="F72:G72" name="Range1_4"/>
    <protectedRange sqref="F84" name="Range1_5"/>
    <protectedRange sqref="F233:G233 F239:G239 F243:G243 F235:G235 F241:G241 F237:G237" name="Range1_6"/>
    <protectedRange sqref="F232:G232" name="Range1_12"/>
    <protectedRange sqref="F265:G266 F453:G453 F234:G234 F236:G236 F238:G238 F455:G455 F240:G240 F242:G242 F244:G244 F720:G720 F712:G712 F714:G714 F716:G716 F718:G718 F263:G263 F754:G758 F766:G766 F762:G764 F774:G774 F776:G776 F778:G778 F780:G780 F782:G782 F784:G784 F786:G786 F304:G305 F300:G300 F708:G708 F710:G710 F433:G441 F257:G257 F302:G302 F261:G261 F473:G473 F417:G417 F428:G428 F457:G457 F459:G459 F259:G259 F268:G268 F267:H267 F467:G467 F469:G469 F471:G471 F425:G426 F430:G431 F447:G449 F451:G451 F475:G475 F477:G477 F479:G481 F483:G501 F507:G509 F511:G511 F513:G513 F515:G517 F527:G527 F530:G530 F532:G532 F534:G534 F536:G536 F538:G538 F545:G545 F547:G547 F549:G549 F551:G551 F553:G553 F555:G555 F557:G557 F559:G559 F561:G561 F565:G565 F576:G576 F578:G578 F580:G580 F582:G582 F584:G584 F586:G586 F588:G589 F540:G541 F543:G543 F563:G563" name="Range1_1_6"/>
    <protectedRange sqref="F313:G313 F770:G770 F253:G253 F749:G749 F709:G709 F413:G413 F523:G526 F591:G591 F528:G529 F531:G531 F533:G533 F535:G535 F537:G537 F539:G539 F542:G542 F546:G546 F548:G548 F550:G550 F552:G552 F554:G554 F556:G556 F558:G558 F560:G560 F562:G562 F566:G575 F577:G577 F579:G579 F581:G581 F583:G583 F585:G585 F564:G564 F544:G544 F587:G587 F725:G733 F704:G705 F739:G742" name="Range1_12_1"/>
    <protectedRange sqref="F590:G590 F788:G788 F248:G248 F311:G311 F745:G745 F463:G463 F521:G521 F503:G504 F443:G443 F510:G510 F512:G512 F514:G514 F518:G519" name="Range1_1_7"/>
    <protectedRange sqref="F121:G121 F123:G126" name="Range1_1_1"/>
    <protectedRange sqref="F119:G120" name="Range1_2"/>
    <protectedRange sqref="F95:F97 F100:F101" name="Range1_1_2"/>
    <protectedRange sqref="G95:G97 G100:G101" name="Range1_1_3"/>
    <protectedRange sqref="F98:G99" name="Range1_8"/>
    <protectedRange sqref="F410:G410" name="Range1_7"/>
    <protectedRange sqref="F372 F375 F378 F381 F384 F387 F390 F393 F396 F399 F402 F405 F408 F342 F351 F354 F357 F336 F339 F360 F363 F366 F369 F315 F333 F345 F348 F318 F321 F324 F327 F330" name="Range1_1_5"/>
    <protectedRange sqref="F411:G412 F722:G724 F743:G743" name="Range1_1_7_1"/>
    <protectedRange sqref="F373:G374 F376:G377 F379:G380 F382:G383 F385:G386 F391:G392 F394:G395 F397:G398 F400:G401 F403:G404 F406:G407 F409:G409 F388:G389 F319:G320 F322:G323 F325:G326 F331:G332 F334:G335 F328:G329 F337:G338 F346:G347 F316:G317 F370:G371 F364:G365 F352:G353 F355:G356 F358:G359 F367:G368 F349:G350 F361:G362 F343:G344 F340:G341" name="Range1_7_1"/>
    <protectedRange sqref="G369 G372 G375 G378 G381 G315 G384 G387 G342 G390 G393 G396 G399 G402 G405 G408 G360 G318 G321 G324 G330 G333 G336 G327 G339 G345 G348 G363 G366 G351 G354 G357" name="Range1_1_6_1"/>
    <protectedRange sqref="F169:G169" name="Range1_10"/>
    <protectedRange sqref="F170:G171 F197:G198" name="Range1_1_8"/>
    <protectedRange sqref="F224:G224" name="Range1_1_9"/>
    <protectedRange sqref="F122:G122" name="Range1_1_1_1"/>
    <protectedRange sqref="F36:G37" name="Range1_9"/>
    <protectedRange sqref="F296:G296" name="Range1_11"/>
    <protectedRange sqref="F297:G297" name="Range1_1_4"/>
    <protectedRange sqref="F298:G298" name="Range1_1_6_2"/>
    <protectedRange sqref="F289:G289" name="Range1_13"/>
    <protectedRange sqref="F734:G738" name="Range1_12_1_1"/>
    <protectedRange sqref="F619:G619 F653:G653 F622:G623 F592:G593 F668:G668 F656:G657 F702:G702 F671:G672" name="Range1_12_1_2"/>
    <protectedRange sqref="F620:G621 F654:G655 F669:G670 F703:G703" name="Range1_1_7_2"/>
    <protectedRange sqref="F596:G596 F598:G598 F594:G594 F600:G600 F602:G602 F618:G618 F604:G604 F606:G606 F608:G608 F610:G610 F613:G613 F616:G616 F626:G626 F628:G628 F624:G624 F630:G630 F632:G632 F644:G645 F649:G649 F652:G652 F634:G634 F640:G640 F636:G636 F647:G647 F638:G638 F660:G660 F658:G658 F667:G667 F662:G665 F673:G701" name="Range1_1_6_3_1"/>
    <protectedRange sqref="F595:G595 F599:G599 F597:G597 F601:G601 F603:G603 F617:G617 F605:G605 F607:G607 F609:G609 F611:G612 F614:G615 F625:G625 F629:G629 F631:G631 F646:G646 F650:G651 F639:G639 F633:G633 F635:G635 F627:G627 F641:G643 F637:G637 F648:G648 F659:G659 F666:G666 F661:G661" name="Range1_12_1_2_1"/>
    <protectedRange sqref="F2:G12" name="Range1_14"/>
    <protectedRange sqref="F159:G163 F306:G309" name="Range1_1_10"/>
  </protectedRanges>
  <phoneticPr fontId="2" type="noConversion"/>
  <pageMargins left="0.78740157480314965" right="0.74803149606299213" top="1.3779527559055118" bottom="1.2598425196850394" header="0.51181102362204722" footer="0.51181102362204722"/>
  <pageSetup paperSize="9" scale="85" orientation="portrait" r:id="rId1"/>
  <headerFooter alignWithMargins="0">
    <oddHeader xml:space="preserve">&amp;LInvestitor:
UKC Maribor, Ljubljanska 6, 2000 Maribor
</oddHeader>
    <oddFooter>&amp;LODDELEK ZA KOŽNE IN SPOLNE BOLEZNI, ZGRADBA ŠT. 3, 2. NADSTROPJE
ELEKTRIČNE INSTALACIJE IN OPREMA - PZI
&amp;R&amp;P</oddFooter>
  </headerFooter>
  <rowBreaks count="14" manualBreakCount="14">
    <brk id="84" max="16383" man="1"/>
    <brk id="165" max="6" man="1"/>
    <brk id="203" max="6" man="1"/>
    <brk id="231" max="6" man="1"/>
    <brk id="249" max="6" man="1"/>
    <brk id="312" max="6" man="1"/>
    <brk id="372" max="6" man="1"/>
    <brk id="412" max="6" man="1"/>
    <brk id="522" max="16383" man="1"/>
    <brk id="591" max="16383" man="1"/>
    <brk id="621" max="16383" man="1"/>
    <brk id="655" max="16383" man="1"/>
    <brk id="670" max="16383" man="1"/>
    <brk id="70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2</vt:i4>
      </vt:variant>
    </vt:vector>
  </HeadingPairs>
  <TitlesOfParts>
    <vt:vector size="3" baseType="lpstr">
      <vt:lpstr>elektro</vt:lpstr>
      <vt:lpstr>elektro!Področje_tiskanja</vt:lpstr>
      <vt:lpstr>elektro!Tiskanje_naslovov</vt:lpstr>
    </vt:vector>
  </TitlesOfParts>
  <Company>STYRIA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ODI</dc:creator>
  <cp:lastModifiedBy>Branko</cp:lastModifiedBy>
  <cp:lastPrinted>2019-10-08T05:22:49Z</cp:lastPrinted>
  <dcterms:created xsi:type="dcterms:W3CDTF">2004-02-22T18:50:43Z</dcterms:created>
  <dcterms:modified xsi:type="dcterms:W3CDTF">2019-12-19T12:06:41Z</dcterms:modified>
</cp:coreProperties>
</file>